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45"/>
  </bookViews>
  <sheets>
    <sheet name="МБДОУ" sheetId="1" r:id="rId1"/>
    <sheet name="СОШ" sheetId="2" r:id="rId2"/>
    <sheet name="УДОД" sheetId="3" r:id="rId3"/>
  </sheets>
  <definedNames>
    <definedName name="_xlnm.Print_Titles" localSheetId="0">МБДОУ!$11:$13</definedName>
    <definedName name="_xlnm.Print_Titles" localSheetId="1">СОШ!$10:$12</definedName>
    <definedName name="_xlnm.Print_Titles" localSheetId="2">УДОД!$11:$13</definedName>
    <definedName name="_xlnm.Print_Area" localSheetId="0">МБДОУ!$A$1:$Q$18</definedName>
    <definedName name="_xlnm.Print_Area" localSheetId="1">СОШ!$A$1:$R$53</definedName>
    <definedName name="_xlnm.Print_Area" localSheetId="2">УДОД!$A$1:$Q$29</definedName>
  </definedNames>
  <calcPr calcId="145621"/>
</workbook>
</file>

<file path=xl/calcChain.xml><?xml version="1.0" encoding="utf-8"?>
<calcChain xmlns="http://schemas.openxmlformats.org/spreadsheetml/2006/main">
  <c r="D17" i="1" l="1"/>
  <c r="D47" i="2"/>
  <c r="D48" i="2"/>
  <c r="D51" i="2"/>
  <c r="D53" i="2"/>
  <c r="D24" i="3"/>
  <c r="E19" i="1" l="1"/>
</calcChain>
</file>

<file path=xl/sharedStrings.xml><?xml version="1.0" encoding="utf-8"?>
<sst xmlns="http://schemas.openxmlformats.org/spreadsheetml/2006/main" count="222" uniqueCount="118">
  <si>
    <t xml:space="preserve">к  Программе "Развитие образования </t>
  </si>
  <si>
    <t>Кингисеппского муниципального района"</t>
  </si>
  <si>
    <t>Планируемые результаты реализации муниципальной программы (подпрограммы) Кингисеппкого муниципального района</t>
  </si>
  <si>
    <t>подпрограмма "Развитие дошкольного образования"</t>
  </si>
  <si>
    <t xml:space="preserve">наименование муниципальной программы (подпрограммы) </t>
  </si>
  <si>
    <t>N п/п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</si>
  <si>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</si>
  <si>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</si>
  <si>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</si>
  <si>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</si>
  <si>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</si>
  <si>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</si>
  <si>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Бюджет Кингисеппского муниципального района</t>
  </si>
  <si>
    <t>Другие источники</t>
  </si>
  <si>
    <t>2015 год</t>
  </si>
  <si>
    <t>2016 год</t>
  </si>
  <si>
    <t>1.</t>
  </si>
  <si>
    <t>%</t>
  </si>
  <si>
    <t>2.</t>
  </si>
  <si>
    <t>Задача 2.  Создание условий по организации ухода и присмотра  за детьми дошкольнго возраста</t>
  </si>
  <si>
    <t>Снижение уровня заболеваемости детей</t>
  </si>
  <si>
    <t>Повышение уровня посещаемости детей</t>
  </si>
  <si>
    <t>3.</t>
  </si>
  <si>
    <t>4.</t>
  </si>
  <si>
    <t xml:space="preserve">Доля дошкольных образовательных учреждений, отвечающих современным требованиям и нормам СанПиН </t>
  </si>
  <si>
    <t>Развитие общего образования</t>
  </si>
  <si>
    <t>Удовлетворенность качеством услуг</t>
  </si>
  <si>
    <t>Качество знаний</t>
  </si>
  <si>
    <t>Количество учреждений, реализующих федеральный государственный образовательный стандарт НОО</t>
  </si>
  <si>
    <t xml:space="preserve">единиц </t>
  </si>
  <si>
    <t>Доля учащихся, реализующих федеральный государственный образовательный стандарт НОО</t>
  </si>
  <si>
    <t>Количество учреждений, реализующих федеральный государственный образовательный стандарт ООО</t>
  </si>
  <si>
    <t>Доля учащихся, реализующих федеральный государственный образовательный стандарт ООО</t>
  </si>
  <si>
    <t>Количество учреждений, реализующих федеральный государственный стандарт СОО</t>
  </si>
  <si>
    <t>Доля учащихся, реализующих федеральный государтсвенный стандарт СОО</t>
  </si>
  <si>
    <t>Количество учреждений,  реализующих программы профильного обучения</t>
  </si>
  <si>
    <t>Доля обучающихся 10-11 классов, реализующих программы профильного обучения</t>
  </si>
  <si>
    <t>Доля сдавших ЕГЭ по русскому языку и математике, от числа выпускников, участвовавших в ЕГЭ</t>
  </si>
  <si>
    <t>Доля выпускников, прошедших государственную (итоговую) аттестацию и получивших аттестат</t>
  </si>
  <si>
    <t>Количество учащихся, которым созданы условия для получения качественного общего образования с использованием дистанционных образовательных технологий, в общей численности учащихся</t>
  </si>
  <si>
    <t>человек</t>
  </si>
  <si>
    <t>Количество учащихся с ОВЗ, которым организованы рабочие места на дому</t>
  </si>
  <si>
    <t>Количество  рабочих мест учителей надомного обучения, оснащенных компьютерным оборудованием</t>
  </si>
  <si>
    <t>единиц</t>
  </si>
  <si>
    <t>Доля семей, которым  предоставлена  возможность  в электронном виде получать информацию об успеваемости  своих  детей,  в  общей  численности семей, имеющих детей школьного возраста</t>
  </si>
  <si>
    <t>Количество услуг в сфере образования, предоставляемых комитетом  образования администрации МО «КМР»  и муниципальными  образовательными  учреждениями в электронном виде</t>
  </si>
  <si>
    <t>Доля общеобразовательных учреждений, имеющих предписание надзорных органов</t>
  </si>
  <si>
    <t>Количество  учреждений, подготовивших выпускников, которые  получили золотые и серебряные медали</t>
  </si>
  <si>
    <t>едииц</t>
  </si>
  <si>
    <t>Количество  выпускников, получивших золотые и серебряные медали</t>
  </si>
  <si>
    <t>Количество учащихся, получивших премию главы администрации</t>
  </si>
  <si>
    <t>Доля обучающихся, принявших участие во всероссийской олимпиаде школьников</t>
  </si>
  <si>
    <t>Доля обучающихся, принявших участие в региональной олимпиаде школьников</t>
  </si>
  <si>
    <t>Количество обучающихся , принявших участие в смотрах и конкурсах, направленных на творческое развитие обучающихся</t>
  </si>
  <si>
    <t>Количество обучающихся , принявших участие в соревнованиях</t>
  </si>
  <si>
    <t>процентов</t>
  </si>
  <si>
    <t xml:space="preserve"> Доля общеобразовательных учреждений, отвечающих требованиям пожарной безопасности и антитеррористической защищенности</t>
  </si>
  <si>
    <t xml:space="preserve"> Число учащихся, принявших участие в конкурсе "Безопасное колесо"</t>
  </si>
  <si>
    <t>ед.</t>
  </si>
  <si>
    <t xml:space="preserve"> Число учащихся, принявших участие в конкурсе "Дорога и мы"</t>
  </si>
  <si>
    <t xml:space="preserve"> Доля школьных автобусов, оснащенных системой ГЛОНАСС, тахографами</t>
  </si>
  <si>
    <t>Развитие дополнительного образования</t>
  </si>
  <si>
    <t>Удовлетворенность качеством услуги</t>
  </si>
  <si>
    <t>Удельный вес численности учащихся по программам дополнительного образования, участвующих в конкурсах различного уровня, в общей численности учащихся по пргграммам дополнительного образования</t>
  </si>
  <si>
    <t>Увеличение доли охвата учащихся, обучающихся в Центре по работе с одаренными детьми</t>
  </si>
  <si>
    <t>Количество учащихся, получивших премию Президента Российской Федерации, губернатора Ленинградской области</t>
  </si>
  <si>
    <t>Проведение смотров, конкурсов и соревнований, направленных на творческое развитие  обучающихся</t>
  </si>
  <si>
    <t>Доля учреждений дополнительного образования, соответствующих современным требованиям и нормам СанПиН</t>
  </si>
  <si>
    <t>2017 год</t>
  </si>
  <si>
    <t>2014 год</t>
  </si>
  <si>
    <t xml:space="preserve">Задача 1. Создание условий для освоения детьми дошкольного возраста основной общеобразовательной программы дошкольного образования  </t>
  </si>
  <si>
    <t>2018 год</t>
  </si>
  <si>
    <t>2019 год</t>
  </si>
  <si>
    <t>2020 год</t>
  </si>
  <si>
    <t>Задача 3. Создание условий в инфраструктуре образования, отвечающих современным требованиям и нормам  для реализации образовательной программы дошкольного образования</t>
  </si>
  <si>
    <t>Задача 4. Создание дополнительных мест в  муниципальных  обраовательных организациях</t>
  </si>
  <si>
    <t>Обеспеченность детского населения местами в образовательных организациях</t>
  </si>
  <si>
    <t>Задача 1. Повышение уровня доступности, содержания и качества образования</t>
  </si>
  <si>
    <t>Задача 2. Совершенствование работы с одаренными детьми по развитию их личности, способностей и одаренностей, мотивации к познанию и творчеству</t>
  </si>
  <si>
    <t>Задача 3.  Обеспечение безопасности участников образовательного процесса</t>
  </si>
  <si>
    <t>Задача 4. Создание условий в инфраструктуре образования, отвечающих современным требованиям и нормам для реализации образовательной программы общего образования</t>
  </si>
  <si>
    <t>Доля общеобразовательных учреждений, соответствующих современным требованиям и нормам СанПиН</t>
  </si>
  <si>
    <t>5.</t>
  </si>
  <si>
    <t>Задача 5. Создание дополнительных мест в  муниципальных  обраовательных организациях</t>
  </si>
  <si>
    <t>Обеспеченность населения местами в общеобразовательных организациях</t>
  </si>
  <si>
    <t xml:space="preserve">Доля детей с ограниченными возможностями здоровья и детей-инвалидов школьного возраста, которым созданы условия для получения качественного общего образования  </t>
  </si>
  <si>
    <t>Задача 1. Повышение уровня доступности, содержания и качества  дополнительного образования</t>
  </si>
  <si>
    <t>Охват детей в возрасте 5 - 18 лет программами дополнительного образования</t>
  </si>
  <si>
    <t>Доля учащихся, получающих дополнительное образование по предпрофессиональным программам</t>
  </si>
  <si>
    <t>Доля учреждений дополнительного образования, имеющих предписания надзорных органов</t>
  </si>
  <si>
    <t>Задача 2. Совершенствование работы с одаренными детьми по развитию их личности, способностей и одаренностей, мотивации к познанию и творчеству, развитие кадрового потенциала и воспитательной системы общего образования</t>
  </si>
  <si>
    <t>Обеспеченность населения местами в  организациях дополнительного образования</t>
  </si>
  <si>
    <t>6.</t>
  </si>
  <si>
    <t>2021 год</t>
  </si>
  <si>
    <t>Задача 6. Формирование устойчивой кадровой политики в сфере образования</t>
  </si>
  <si>
    <t>7.</t>
  </si>
  <si>
    <t>Количество общеобразовательных учреждений, реализующих общеобразовательные программы в сетевой форме</t>
  </si>
  <si>
    <t>Оснащенность детских школ искусств музыкальными инструментами, оборудованием и учебными материалами.</t>
  </si>
  <si>
    <t>Задача 7. "Реализация общеобразовательных программ в сетевой форме по региональному проекту "Современная школа"</t>
  </si>
  <si>
    <t>Задача 3.                                Создание условий в инфраструктуре образования, отвечающих современным требованиям и нормам СанПиН для реализации образовательной программы дополнительного образования</t>
  </si>
  <si>
    <t>Задача 4.                                Создание дополнительных мест в  муниципальных  организациях дополнительного образования</t>
  </si>
  <si>
    <t>Задача 5                                 Создание благоприятных условий для устойчивого развития сферы культуры</t>
  </si>
  <si>
    <t>Количество общеобразовательных учреждений, расположенных в сельской местности, обеспеченных педагогическими кадрами</t>
  </si>
  <si>
    <t>2022 год</t>
  </si>
  <si>
    <t>8.</t>
  </si>
  <si>
    <t>Количество общеобразовательных учреждений, в которых созданы Центры образования цифрового и гуманитарного профилей "Точки роста"</t>
  </si>
  <si>
    <t>Задача 8. "Создание современной и безопасной цифровой образовательной среды, обеспечивающей высокое качество и доступность образования "</t>
  </si>
  <si>
    <t xml:space="preserve">Количество общеобразовательных учреждений, в которых  внедрена целевая модель цифровой образовательной среды </t>
  </si>
  <si>
    <t>Охват детей программами дошкольного образования в возрасте от 1 года до 7 лет</t>
  </si>
  <si>
    <t>Количество новых мест в общеобразовательных организациях для реализации дополнительных общеразвивающих программ всех направленностей в рамках регионального проекта "Успех каждого ребенка".</t>
  </si>
  <si>
    <t>Количество новых мест в организациях дополнительного образования для реализации дополнительных общеразвивающих программ всех направленностей в рамках регионального проекта "Успех каждого ребенка"</t>
  </si>
  <si>
    <t>Приложение № 3.1</t>
  </si>
  <si>
    <t>Приложение № 3.2</t>
  </si>
  <si>
    <t>Приложение № 3.3</t>
  </si>
  <si>
    <t>№3045 от 12.11.2013 года (с изменениями, внесёнными постановлениями от 14.03.2014 года № 527, от 28.03.2014 год № 639, от 26.05.2014  года  № 1183,  от  26.06.2014 года  №1544, от 11.09.2014 года № 2321, от 11.11.2014 года №3025, от 17.06.2015 года №1398, от 23.12.2015 года №2845, от 20.04.2016 года №921, от 05.04.2017 года №795, от 09.11.2017 года №2937, от 19.12.2017  года №3280, от 27.04.2018 года №827, от 31.10.2018 года №2224, от 12.03.2019 №435, от 04.06.2019 года №1217, от 26.06.2019 года №1420, от 07.08.2019 года №1777, от 18.09.2019 года №2155, от 15.11.2019 года №2641, от 14.02.2020 года №332)</t>
  </si>
  <si>
    <t>Охват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</si>
  <si>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2023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</si>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</sst>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vertical="justify" wrapText="1"/>
    </xf>
    <xf numFmtId="0" fontId="1" fillId="2" borderId="3" xfId="0" applyFont="1" applyFill="1" applyBorder="1" applyAlignment="1">
      <alignment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1" applyFont="1" applyFill="1" applyAlignment="1" applyProtection="1">
      <alignment horizontal="right"/>
    </xf>
    <xf numFmtId="164" fontId="7" fillId="2" borderId="3" xfId="0" applyNumberFormat="1" applyFont="1" applyFill="1" applyBorder="1" applyAlignment="1">
      <alignment vertical="center" wrapText="1"/>
    </xf>
    <xf numFmtId="164" fontId="7" fillId="2" borderId="9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3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/>
    <xf numFmtId="164" fontId="12" fillId="2" borderId="0" xfId="0" applyNumberFormat="1" applyFont="1" applyFill="1" applyAlignment="1">
      <alignment vertical="center"/>
    </xf>
    <xf numFmtId="0" fontId="10" fillId="2" borderId="0" xfId="0" applyFont="1" applyFill="1" applyAlignment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164" fontId="7" fillId="2" borderId="4" xfId="0" applyNumberFormat="1" applyFont="1" applyFill="1" applyBorder="1" applyAlignment="1">
      <alignment horizontal="center" vertical="top"/>
    </xf>
    <xf numFmtId="164" fontId="10" fillId="2" borderId="2" xfId="0" applyNumberFormat="1" applyFont="1" applyFill="1" applyBorder="1" applyAlignment="1">
      <alignment horizontal="center" vertical="top"/>
    </xf>
    <xf numFmtId="164" fontId="10" fillId="2" borderId="5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9" zoomScaleNormal="100" workbookViewId="0">
      <selection activeCell="C14" sqref="C14:D18"/>
    </sheetView>
  </sheetViews>
  <sheetFormatPr defaultRowHeight="15" x14ac:dyDescent="0.25"/>
  <cols>
    <col min="1" max="1" width="3.5703125" style="1" customWidth="1"/>
    <col min="2" max="2" width="30" style="37" customWidth="1"/>
    <col min="3" max="3" width="14.5703125" style="1" customWidth="1"/>
    <col min="4" max="4" width="11" style="1" customWidth="1"/>
    <col min="5" max="5" width="22.140625" style="1" customWidth="1"/>
    <col min="6" max="6" width="10.42578125" style="1" customWidth="1"/>
    <col min="7" max="7" width="15" style="1" customWidth="1"/>
    <col min="8" max="8" width="7" style="1" customWidth="1"/>
    <col min="9" max="10" width="6.7109375" style="1" customWidth="1"/>
    <col min="11" max="12" width="6.28515625" style="1" customWidth="1"/>
    <col min="13" max="13" width="5.7109375" style="1" customWidth="1"/>
    <col min="14" max="14" width="7.42578125" style="1" customWidth="1"/>
    <col min="15" max="16" width="7.28515625" style="1" customWidth="1"/>
    <col min="17" max="16384" width="9.140625" style="1"/>
  </cols>
  <sheetData>
    <row r="1" spans="1:17" hidden="1" x14ac:dyDescent="0.25"/>
    <row r="2" spans="1:17" ht="15.75" x14ac:dyDescent="0.25">
      <c r="I2" s="61" t="s">
        <v>111</v>
      </c>
      <c r="J2" s="61"/>
      <c r="K2" s="61"/>
      <c r="L2" s="61"/>
      <c r="M2" s="61"/>
      <c r="N2" s="61"/>
      <c r="O2" s="61"/>
      <c r="P2" s="54"/>
    </row>
    <row r="3" spans="1:17" ht="15.75" customHeight="1" x14ac:dyDescent="0.25">
      <c r="I3" s="62" t="s">
        <v>0</v>
      </c>
      <c r="J3" s="62"/>
      <c r="K3" s="62"/>
      <c r="L3" s="62"/>
      <c r="M3" s="62"/>
      <c r="N3" s="62"/>
      <c r="O3" s="62"/>
      <c r="P3" s="55"/>
    </row>
    <row r="4" spans="1:17" ht="18" customHeight="1" x14ac:dyDescent="0.25">
      <c r="G4" s="3"/>
      <c r="H4" s="3"/>
      <c r="I4" s="62" t="s">
        <v>1</v>
      </c>
      <c r="J4" s="62"/>
      <c r="K4" s="62"/>
      <c r="L4" s="62"/>
      <c r="M4" s="62"/>
      <c r="N4" s="62"/>
      <c r="O4" s="62"/>
      <c r="P4" s="55"/>
    </row>
    <row r="5" spans="1:17" ht="177.75" hidden="1" customHeight="1" x14ac:dyDescent="0.25">
      <c r="G5" s="3"/>
      <c r="H5" s="3"/>
      <c r="I5" s="67" t="s">
        <v>114</v>
      </c>
      <c r="J5" s="67"/>
      <c r="K5" s="67"/>
      <c r="L5" s="67"/>
      <c r="M5" s="67"/>
      <c r="N5" s="67"/>
      <c r="O5" s="67"/>
      <c r="P5" s="58"/>
    </row>
    <row r="6" spans="1:17" ht="14.25" customHeight="1" x14ac:dyDescent="0.25">
      <c r="G6" s="3"/>
      <c r="H6" s="3"/>
      <c r="I6" s="38"/>
      <c r="J6" s="38"/>
      <c r="K6" s="38"/>
      <c r="L6" s="38"/>
      <c r="M6" s="38"/>
      <c r="N6" s="38"/>
      <c r="O6" s="38"/>
      <c r="P6" s="38"/>
    </row>
    <row r="7" spans="1:17" ht="22.5" customHeight="1" x14ac:dyDescent="0.2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4"/>
    </row>
    <row r="8" spans="1:17" ht="18.75" customHeight="1" x14ac:dyDescent="0.25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0"/>
    </row>
    <row r="9" spans="1:17" ht="11.25" customHeight="1" x14ac:dyDescent="0.2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7"/>
    </row>
    <row r="11" spans="1:17" ht="40.5" customHeight="1" x14ac:dyDescent="0.25">
      <c r="A11" s="71" t="s">
        <v>5</v>
      </c>
      <c r="B11" s="73" t="s">
        <v>6</v>
      </c>
      <c r="C11" s="63" t="s">
        <v>7</v>
      </c>
      <c r="D11" s="63"/>
      <c r="E11" s="63" t="s">
        <v>8</v>
      </c>
      <c r="F11" s="63" t="s">
        <v>9</v>
      </c>
      <c r="G11" s="63" t="s">
        <v>10</v>
      </c>
      <c r="H11" s="68" t="s">
        <v>11</v>
      </c>
      <c r="I11" s="69"/>
      <c r="J11" s="69"/>
      <c r="K11" s="69"/>
      <c r="L11" s="69"/>
      <c r="M11" s="69"/>
      <c r="N11" s="69"/>
      <c r="O11" s="69"/>
      <c r="P11" s="69"/>
      <c r="Q11" s="70"/>
    </row>
    <row r="12" spans="1:17" ht="53.25" customHeight="1" x14ac:dyDescent="0.25">
      <c r="A12" s="72"/>
      <c r="B12" s="73"/>
      <c r="C12" s="8" t="s">
        <v>12</v>
      </c>
      <c r="D12" s="8" t="s">
        <v>13</v>
      </c>
      <c r="E12" s="63"/>
      <c r="F12" s="63"/>
      <c r="G12" s="63"/>
      <c r="H12" s="9" t="s">
        <v>69</v>
      </c>
      <c r="I12" s="9" t="s">
        <v>14</v>
      </c>
      <c r="J12" s="9" t="s">
        <v>15</v>
      </c>
      <c r="K12" s="9" t="s">
        <v>68</v>
      </c>
      <c r="L12" s="9" t="s">
        <v>71</v>
      </c>
      <c r="M12" s="9" t="s">
        <v>72</v>
      </c>
      <c r="N12" s="9" t="s">
        <v>73</v>
      </c>
      <c r="O12" s="9" t="s">
        <v>93</v>
      </c>
      <c r="P12" s="59" t="s">
        <v>103</v>
      </c>
      <c r="Q12" s="59" t="s">
        <v>116</v>
      </c>
    </row>
    <row r="13" spans="1:17" ht="12" customHeight="1" x14ac:dyDescent="0.25">
      <c r="A13" s="11">
        <v>1</v>
      </c>
      <c r="B13" s="10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16</v>
      </c>
    </row>
    <row r="14" spans="1:17" ht="78" customHeight="1" x14ac:dyDescent="0.25">
      <c r="A14" s="8" t="s">
        <v>16</v>
      </c>
      <c r="B14" s="39" t="s">
        <v>70</v>
      </c>
      <c r="C14" s="40">
        <v>915527.4</v>
      </c>
      <c r="D14" s="40">
        <v>3443510.5</v>
      </c>
      <c r="E14" s="12" t="s">
        <v>108</v>
      </c>
      <c r="F14" s="8" t="s">
        <v>17</v>
      </c>
      <c r="G14" s="8">
        <v>80</v>
      </c>
      <c r="H14" s="8">
        <v>82.3</v>
      </c>
      <c r="I14" s="8">
        <v>83</v>
      </c>
      <c r="J14" s="8">
        <v>85</v>
      </c>
      <c r="K14" s="8">
        <v>85</v>
      </c>
      <c r="L14" s="8">
        <v>88.5</v>
      </c>
      <c r="M14" s="8">
        <v>85.6</v>
      </c>
      <c r="N14" s="8">
        <v>86</v>
      </c>
      <c r="O14" s="8">
        <v>86</v>
      </c>
      <c r="P14" s="56">
        <v>86</v>
      </c>
      <c r="Q14" s="8">
        <v>86</v>
      </c>
    </row>
    <row r="15" spans="1:17" ht="27.75" customHeight="1" x14ac:dyDescent="0.25">
      <c r="A15" s="63" t="s">
        <v>18</v>
      </c>
      <c r="B15" s="76" t="s">
        <v>19</v>
      </c>
      <c r="C15" s="78">
        <v>319847.5</v>
      </c>
      <c r="D15" s="78">
        <v>188139.5</v>
      </c>
      <c r="E15" s="12" t="s">
        <v>20</v>
      </c>
      <c r="F15" s="8" t="s">
        <v>17</v>
      </c>
      <c r="G15" s="8">
        <v>4.7</v>
      </c>
      <c r="H15" s="8">
        <v>4.7</v>
      </c>
      <c r="I15" s="8">
        <v>5.9</v>
      </c>
      <c r="J15" s="8">
        <v>5.0999999999999996</v>
      </c>
      <c r="K15" s="8">
        <v>4.7</v>
      </c>
      <c r="L15" s="8">
        <v>4.7</v>
      </c>
      <c r="M15" s="8">
        <v>4.7</v>
      </c>
      <c r="N15" s="8">
        <v>4.7</v>
      </c>
      <c r="O15" s="8">
        <v>4.7</v>
      </c>
      <c r="P15" s="56">
        <v>4.7</v>
      </c>
      <c r="Q15" s="8">
        <v>4.7</v>
      </c>
    </row>
    <row r="16" spans="1:17" ht="28.5" customHeight="1" x14ac:dyDescent="0.25">
      <c r="A16" s="63"/>
      <c r="B16" s="77"/>
      <c r="C16" s="78"/>
      <c r="D16" s="78"/>
      <c r="E16" s="12" t="s">
        <v>21</v>
      </c>
      <c r="F16" s="8" t="s">
        <v>17</v>
      </c>
      <c r="G16" s="8">
        <v>70</v>
      </c>
      <c r="H16" s="8">
        <v>70.8</v>
      </c>
      <c r="I16" s="8">
        <v>73.900000000000006</v>
      </c>
      <c r="J16" s="8">
        <v>69.099999999999994</v>
      </c>
      <c r="K16" s="8">
        <v>71.3</v>
      </c>
      <c r="L16" s="8">
        <v>70</v>
      </c>
      <c r="M16" s="8">
        <v>69</v>
      </c>
      <c r="N16" s="8">
        <v>71</v>
      </c>
      <c r="O16" s="8">
        <v>71.5</v>
      </c>
      <c r="P16" s="56">
        <v>71.5</v>
      </c>
      <c r="Q16" s="8">
        <v>71.5</v>
      </c>
    </row>
    <row r="17" spans="1:17" ht="108.75" customHeight="1" x14ac:dyDescent="0.25">
      <c r="A17" s="8" t="s">
        <v>22</v>
      </c>
      <c r="B17" s="39" t="s">
        <v>74</v>
      </c>
      <c r="C17" s="40">
        <v>163593.79999999999</v>
      </c>
      <c r="D17" s="40">
        <f>52348.6+572.4</f>
        <v>52921</v>
      </c>
      <c r="E17" s="12" t="s">
        <v>24</v>
      </c>
      <c r="F17" s="8" t="s">
        <v>17</v>
      </c>
      <c r="G17" s="8">
        <v>70</v>
      </c>
      <c r="H17" s="8">
        <v>74</v>
      </c>
      <c r="I17" s="8">
        <v>78</v>
      </c>
      <c r="J17" s="8">
        <v>80</v>
      </c>
      <c r="K17" s="8">
        <v>83</v>
      </c>
      <c r="L17" s="8">
        <v>83</v>
      </c>
      <c r="M17" s="8">
        <v>85</v>
      </c>
      <c r="N17" s="8">
        <v>87</v>
      </c>
      <c r="O17" s="8">
        <v>87</v>
      </c>
      <c r="P17" s="56">
        <v>87</v>
      </c>
      <c r="Q17" s="8">
        <v>87</v>
      </c>
    </row>
    <row r="18" spans="1:17" ht="64.5" customHeight="1" x14ac:dyDescent="0.25">
      <c r="A18" s="8" t="s">
        <v>23</v>
      </c>
      <c r="B18" s="39" t="s">
        <v>75</v>
      </c>
      <c r="C18" s="40">
        <v>203571</v>
      </c>
      <c r="D18" s="40">
        <v>611150</v>
      </c>
      <c r="E18" s="12" t="s">
        <v>76</v>
      </c>
      <c r="F18" s="8" t="s">
        <v>17</v>
      </c>
      <c r="G18" s="8">
        <v>97</v>
      </c>
      <c r="H18" s="8">
        <v>100</v>
      </c>
      <c r="I18" s="8">
        <v>100</v>
      </c>
      <c r="J18" s="8">
        <v>100</v>
      </c>
      <c r="K18" s="8">
        <v>100</v>
      </c>
      <c r="L18" s="8">
        <v>100</v>
      </c>
      <c r="M18" s="8">
        <v>100</v>
      </c>
      <c r="N18" s="8">
        <v>100</v>
      </c>
      <c r="O18" s="8">
        <v>100</v>
      </c>
      <c r="P18" s="56">
        <v>100</v>
      </c>
      <c r="Q18" s="8">
        <v>100</v>
      </c>
    </row>
    <row r="19" spans="1:17" x14ac:dyDescent="0.25">
      <c r="A19" s="22"/>
      <c r="C19" s="74"/>
      <c r="D19" s="74"/>
      <c r="E19" s="41">
        <f>SUM(C19:D19)</f>
        <v>0</v>
      </c>
    </row>
    <row r="20" spans="1:17" x14ac:dyDescent="0.25">
      <c r="A20" s="22"/>
      <c r="B20" s="42"/>
      <c r="C20" s="75"/>
      <c r="D20" s="75"/>
    </row>
    <row r="21" spans="1:17" x14ac:dyDescent="0.25">
      <c r="A21" s="22"/>
      <c r="E21" s="43"/>
    </row>
    <row r="22" spans="1:17" x14ac:dyDescent="0.25">
      <c r="A22" s="22"/>
    </row>
    <row r="23" spans="1:17" x14ac:dyDescent="0.25">
      <c r="A23" s="22"/>
    </row>
    <row r="24" spans="1:17" x14ac:dyDescent="0.25">
      <c r="A24" s="22"/>
    </row>
    <row r="25" spans="1:17" x14ac:dyDescent="0.25">
      <c r="A25" s="22"/>
      <c r="E25" s="43"/>
    </row>
    <row r="26" spans="1:17" x14ac:dyDescent="0.25">
      <c r="A26" s="22"/>
    </row>
    <row r="27" spans="1:17" x14ac:dyDescent="0.25">
      <c r="A27" s="22"/>
    </row>
    <row r="28" spans="1:17" x14ac:dyDescent="0.25">
      <c r="A28" s="22"/>
    </row>
    <row r="29" spans="1:17" x14ac:dyDescent="0.25">
      <c r="A29" s="22"/>
    </row>
    <row r="30" spans="1:17" x14ac:dyDescent="0.25">
      <c r="A30" s="22"/>
    </row>
    <row r="31" spans="1:17" x14ac:dyDescent="0.25">
      <c r="A31" s="22"/>
    </row>
    <row r="32" spans="1:17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</sheetData>
  <mergeCells count="20">
    <mergeCell ref="C19:D19"/>
    <mergeCell ref="C20:D20"/>
    <mergeCell ref="A15:A16"/>
    <mergeCell ref="B15:B16"/>
    <mergeCell ref="C15:C16"/>
    <mergeCell ref="D15:D16"/>
    <mergeCell ref="I2:O2"/>
    <mergeCell ref="I3:O3"/>
    <mergeCell ref="I4:O4"/>
    <mergeCell ref="E11:E12"/>
    <mergeCell ref="F11:F12"/>
    <mergeCell ref="G11:G12"/>
    <mergeCell ref="A9:O9"/>
    <mergeCell ref="A7:O7"/>
    <mergeCell ref="A8:O8"/>
    <mergeCell ref="I5:O5"/>
    <mergeCell ref="H11:Q11"/>
    <mergeCell ref="A11:A12"/>
    <mergeCell ref="B11:B12"/>
    <mergeCell ref="C11:D11"/>
  </mergeCells>
  <pageMargins left="0.39370078740157483" right="0" top="0.78740157480314965" bottom="0.19685039370078741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42" zoomScaleNormal="100" workbookViewId="0">
      <selection activeCell="C13" sqref="C13:D53"/>
    </sheetView>
  </sheetViews>
  <sheetFormatPr defaultColWidth="5.5703125" defaultRowHeight="15" x14ac:dyDescent="0.25"/>
  <cols>
    <col min="1" max="1" width="3.7109375" style="1" customWidth="1"/>
    <col min="2" max="2" width="22.28515625" style="1" customWidth="1"/>
    <col min="3" max="3" width="14.28515625" style="1" customWidth="1"/>
    <col min="4" max="4" width="10.7109375" style="1" customWidth="1"/>
    <col min="5" max="5" width="43.85546875" style="1" customWidth="1"/>
    <col min="6" max="6" width="8" style="1" customWidth="1"/>
    <col min="7" max="7" width="15.7109375" style="1" customWidth="1"/>
    <col min="8" max="8" width="6.42578125" style="1" customWidth="1"/>
    <col min="9" max="9" width="6.5703125" style="1" customWidth="1"/>
    <col min="10" max="10" width="6.7109375" style="1" customWidth="1"/>
    <col min="11" max="11" width="6.5703125" style="1" customWidth="1"/>
    <col min="12" max="13" width="6.85546875" style="1" customWidth="1"/>
    <col min="14" max="15" width="6.28515625" style="1" customWidth="1"/>
    <col min="16" max="16" width="6.5703125" style="1" customWidth="1"/>
    <col min="17" max="17" width="6.28515625" style="1" customWidth="1"/>
    <col min="18" max="18" width="5.5703125" style="1" hidden="1" customWidth="1"/>
    <col min="19" max="16384" width="5.5703125" style="1"/>
  </cols>
  <sheetData>
    <row r="1" spans="1:18" x14ac:dyDescent="0.25">
      <c r="G1" s="3"/>
      <c r="H1" s="3"/>
    </row>
    <row r="2" spans="1:18" ht="15.75" x14ac:dyDescent="0.25">
      <c r="G2" s="3"/>
      <c r="H2" s="3"/>
      <c r="I2" s="61" t="s">
        <v>112</v>
      </c>
      <c r="J2" s="61"/>
      <c r="K2" s="61"/>
      <c r="L2" s="61"/>
      <c r="M2" s="61"/>
      <c r="N2" s="61"/>
      <c r="O2" s="61"/>
      <c r="P2" s="61"/>
    </row>
    <row r="3" spans="1:18" ht="17.25" customHeight="1" x14ac:dyDescent="0.25">
      <c r="G3" s="3"/>
      <c r="H3" s="3"/>
      <c r="I3" s="62" t="s">
        <v>0</v>
      </c>
      <c r="J3" s="62"/>
      <c r="K3" s="62"/>
      <c r="L3" s="62"/>
      <c r="M3" s="62"/>
      <c r="N3" s="62"/>
      <c r="O3" s="62"/>
      <c r="P3" s="62"/>
    </row>
    <row r="4" spans="1:18" ht="15.75" customHeight="1" x14ac:dyDescent="0.25">
      <c r="I4" s="62" t="s">
        <v>1</v>
      </c>
      <c r="J4" s="62"/>
      <c r="K4" s="62"/>
      <c r="L4" s="62"/>
      <c r="M4" s="62"/>
      <c r="N4" s="62"/>
      <c r="O4" s="62"/>
      <c r="P4" s="62"/>
      <c r="R4" s="34"/>
    </row>
    <row r="5" spans="1:18" ht="1.5" hidden="1" customHeight="1" x14ac:dyDescent="0.25">
      <c r="I5" s="67" t="s">
        <v>114</v>
      </c>
      <c r="J5" s="67"/>
      <c r="K5" s="67"/>
      <c r="L5" s="67"/>
      <c r="M5" s="67"/>
      <c r="N5" s="67"/>
      <c r="O5" s="67"/>
      <c r="P5" s="67"/>
      <c r="Q5" s="67"/>
      <c r="R5" s="34"/>
    </row>
    <row r="6" spans="1:18" ht="27.75" customHeight="1" x14ac:dyDescent="0.2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3"/>
      <c r="R6" s="23"/>
    </row>
    <row r="7" spans="1:18" ht="15.75" x14ac:dyDescent="0.25">
      <c r="A7" s="65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4"/>
      <c r="R7" s="24"/>
    </row>
    <row r="8" spans="1:18" ht="13.5" customHeight="1" x14ac:dyDescent="0.2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10" spans="1:18" ht="41.25" customHeight="1" x14ac:dyDescent="0.25">
      <c r="A10" s="71" t="s">
        <v>5</v>
      </c>
      <c r="B10" s="63" t="s">
        <v>6</v>
      </c>
      <c r="C10" s="63" t="s">
        <v>7</v>
      </c>
      <c r="D10" s="63"/>
      <c r="E10" s="63" t="s">
        <v>8</v>
      </c>
      <c r="F10" s="63" t="s">
        <v>9</v>
      </c>
      <c r="G10" s="63" t="s">
        <v>10</v>
      </c>
      <c r="H10" s="68" t="s">
        <v>11</v>
      </c>
      <c r="I10" s="69"/>
      <c r="J10" s="69"/>
      <c r="K10" s="69"/>
      <c r="L10" s="69"/>
      <c r="M10" s="69"/>
      <c r="N10" s="69"/>
      <c r="O10" s="69"/>
      <c r="P10" s="69"/>
      <c r="Q10" s="70"/>
    </row>
    <row r="11" spans="1:18" ht="51.75" customHeight="1" x14ac:dyDescent="0.25">
      <c r="A11" s="72"/>
      <c r="B11" s="63"/>
      <c r="C11" s="46" t="s">
        <v>12</v>
      </c>
      <c r="D11" s="46" t="s">
        <v>13</v>
      </c>
      <c r="E11" s="63"/>
      <c r="F11" s="63"/>
      <c r="G11" s="63"/>
      <c r="H11" s="50" t="s">
        <v>69</v>
      </c>
      <c r="I11" s="50" t="s">
        <v>14</v>
      </c>
      <c r="J11" s="50" t="s">
        <v>15</v>
      </c>
      <c r="K11" s="50" t="s">
        <v>68</v>
      </c>
      <c r="L11" s="50" t="s">
        <v>71</v>
      </c>
      <c r="M11" s="50" t="s">
        <v>72</v>
      </c>
      <c r="N11" s="50" t="s">
        <v>73</v>
      </c>
      <c r="O11" s="50" t="s">
        <v>93</v>
      </c>
      <c r="P11" s="50" t="s">
        <v>103</v>
      </c>
      <c r="Q11" s="50" t="s">
        <v>116</v>
      </c>
      <c r="R11" s="25"/>
    </row>
    <row r="12" spans="1:18" ht="12" customHeight="1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25"/>
    </row>
    <row r="13" spans="1:18" x14ac:dyDescent="0.25">
      <c r="A13" s="71" t="s">
        <v>16</v>
      </c>
      <c r="B13" s="80" t="s">
        <v>77</v>
      </c>
      <c r="C13" s="100">
        <v>778794.5</v>
      </c>
      <c r="D13" s="100">
        <v>4876384.5999999996</v>
      </c>
      <c r="E13" s="21" t="s">
        <v>26</v>
      </c>
      <c r="F13" s="47" t="s">
        <v>17</v>
      </c>
      <c r="G13" s="47">
        <v>87</v>
      </c>
      <c r="H13" s="47">
        <v>86</v>
      </c>
      <c r="I13" s="47">
        <v>86</v>
      </c>
      <c r="J13" s="47">
        <v>87</v>
      </c>
      <c r="K13" s="47">
        <v>88</v>
      </c>
      <c r="L13" s="47">
        <v>89</v>
      </c>
      <c r="M13" s="47">
        <v>90</v>
      </c>
      <c r="N13" s="47">
        <v>91</v>
      </c>
      <c r="O13" s="47">
        <v>92</v>
      </c>
      <c r="P13" s="47">
        <v>93</v>
      </c>
      <c r="Q13" s="47">
        <v>93</v>
      </c>
      <c r="R13" s="26"/>
    </row>
    <row r="14" spans="1:18" x14ac:dyDescent="0.25">
      <c r="A14" s="92"/>
      <c r="B14" s="93"/>
      <c r="C14" s="101"/>
      <c r="D14" s="101"/>
      <c r="E14" s="21" t="s">
        <v>27</v>
      </c>
      <c r="F14" s="47" t="s">
        <v>17</v>
      </c>
      <c r="G14" s="47">
        <v>63</v>
      </c>
      <c r="H14" s="47">
        <v>63</v>
      </c>
      <c r="I14" s="47">
        <v>63</v>
      </c>
      <c r="J14" s="47">
        <v>64</v>
      </c>
      <c r="K14" s="47">
        <v>65</v>
      </c>
      <c r="L14" s="47">
        <v>66</v>
      </c>
      <c r="M14" s="47">
        <v>67</v>
      </c>
      <c r="N14" s="47">
        <v>67</v>
      </c>
      <c r="O14" s="47">
        <v>68</v>
      </c>
      <c r="P14" s="47">
        <v>68</v>
      </c>
      <c r="Q14" s="47">
        <v>68</v>
      </c>
      <c r="R14" s="26"/>
    </row>
    <row r="15" spans="1:18" ht="29.25" customHeight="1" x14ac:dyDescent="0.25">
      <c r="A15" s="92"/>
      <c r="B15" s="93"/>
      <c r="C15" s="101"/>
      <c r="D15" s="101"/>
      <c r="E15" s="21" t="s">
        <v>28</v>
      </c>
      <c r="F15" s="47" t="s">
        <v>29</v>
      </c>
      <c r="G15" s="47">
        <v>16</v>
      </c>
      <c r="H15" s="47">
        <v>17</v>
      </c>
      <c r="I15" s="47">
        <v>16</v>
      </c>
      <c r="J15" s="47">
        <v>17</v>
      </c>
      <c r="K15" s="47">
        <v>17</v>
      </c>
      <c r="L15" s="47">
        <v>17</v>
      </c>
      <c r="M15" s="47">
        <v>17</v>
      </c>
      <c r="N15" s="47">
        <v>17</v>
      </c>
      <c r="O15" s="47">
        <v>17</v>
      </c>
      <c r="P15" s="47">
        <v>17</v>
      </c>
      <c r="Q15" s="47">
        <v>17</v>
      </c>
      <c r="R15" s="26"/>
    </row>
    <row r="16" spans="1:18" ht="25.5" x14ac:dyDescent="0.25">
      <c r="A16" s="92"/>
      <c r="B16" s="93"/>
      <c r="C16" s="101"/>
      <c r="D16" s="101"/>
      <c r="E16" s="21" t="s">
        <v>30</v>
      </c>
      <c r="F16" s="47" t="s">
        <v>17</v>
      </c>
      <c r="G16" s="47">
        <v>54.7</v>
      </c>
      <c r="H16" s="47">
        <v>100</v>
      </c>
      <c r="I16" s="47">
        <v>100</v>
      </c>
      <c r="J16" s="47">
        <v>100</v>
      </c>
      <c r="K16" s="47">
        <v>100</v>
      </c>
      <c r="L16" s="47">
        <v>100</v>
      </c>
      <c r="M16" s="47">
        <v>100</v>
      </c>
      <c r="N16" s="47">
        <v>100</v>
      </c>
      <c r="O16" s="47">
        <v>100</v>
      </c>
      <c r="P16" s="47">
        <v>100</v>
      </c>
      <c r="Q16" s="47">
        <v>100</v>
      </c>
      <c r="R16" s="26"/>
    </row>
    <row r="17" spans="1:18" ht="30" customHeight="1" x14ac:dyDescent="0.25">
      <c r="A17" s="92"/>
      <c r="B17" s="93"/>
      <c r="C17" s="101"/>
      <c r="D17" s="101"/>
      <c r="E17" s="21" t="s">
        <v>31</v>
      </c>
      <c r="F17" s="47" t="s">
        <v>29</v>
      </c>
      <c r="G17" s="47">
        <v>16</v>
      </c>
      <c r="H17" s="47">
        <v>16</v>
      </c>
      <c r="I17" s="47">
        <v>16</v>
      </c>
      <c r="J17" s="47">
        <v>17</v>
      </c>
      <c r="K17" s="47">
        <v>17</v>
      </c>
      <c r="L17" s="47">
        <v>17</v>
      </c>
      <c r="M17" s="47">
        <v>17</v>
      </c>
      <c r="N17" s="47">
        <v>17</v>
      </c>
      <c r="O17" s="47">
        <v>17</v>
      </c>
      <c r="P17" s="47">
        <v>17</v>
      </c>
      <c r="Q17" s="47">
        <v>17</v>
      </c>
      <c r="R17" s="26"/>
    </row>
    <row r="18" spans="1:18" ht="25.5" x14ac:dyDescent="0.25">
      <c r="A18" s="92"/>
      <c r="B18" s="93"/>
      <c r="C18" s="101"/>
      <c r="D18" s="101"/>
      <c r="E18" s="21" t="s">
        <v>32</v>
      </c>
      <c r="F18" s="47" t="s">
        <v>17</v>
      </c>
      <c r="G18" s="47">
        <v>75.8</v>
      </c>
      <c r="H18" s="47">
        <v>76.2</v>
      </c>
      <c r="I18" s="47">
        <v>79</v>
      </c>
      <c r="J18" s="47">
        <v>82</v>
      </c>
      <c r="K18" s="47">
        <v>100</v>
      </c>
      <c r="L18" s="47">
        <v>100</v>
      </c>
      <c r="M18" s="47">
        <v>100</v>
      </c>
      <c r="N18" s="47">
        <v>100</v>
      </c>
      <c r="O18" s="47">
        <v>100</v>
      </c>
      <c r="P18" s="47">
        <v>100</v>
      </c>
      <c r="Q18" s="47">
        <v>100</v>
      </c>
      <c r="R18" s="26"/>
    </row>
    <row r="19" spans="1:18" ht="25.5" x14ac:dyDescent="0.25">
      <c r="A19" s="92"/>
      <c r="B19" s="93"/>
      <c r="C19" s="101"/>
      <c r="D19" s="101"/>
      <c r="E19" s="21" t="s">
        <v>33</v>
      </c>
      <c r="F19" s="47" t="s">
        <v>29</v>
      </c>
      <c r="G19" s="47">
        <v>0</v>
      </c>
      <c r="H19" s="47">
        <v>0</v>
      </c>
      <c r="I19" s="47">
        <v>2</v>
      </c>
      <c r="J19" s="47">
        <v>4</v>
      </c>
      <c r="K19" s="47">
        <v>7</v>
      </c>
      <c r="L19" s="47">
        <v>8</v>
      </c>
      <c r="M19" s="47">
        <v>13</v>
      </c>
      <c r="N19" s="47">
        <v>13</v>
      </c>
      <c r="O19" s="47">
        <v>13</v>
      </c>
      <c r="P19" s="47">
        <v>13</v>
      </c>
      <c r="Q19" s="47">
        <v>13</v>
      </c>
      <c r="R19" s="26"/>
    </row>
    <row r="20" spans="1:18" ht="25.5" x14ac:dyDescent="0.25">
      <c r="A20" s="92"/>
      <c r="B20" s="93"/>
      <c r="C20" s="101"/>
      <c r="D20" s="101"/>
      <c r="E20" s="21" t="s">
        <v>34</v>
      </c>
      <c r="F20" s="47" t="s">
        <v>17</v>
      </c>
      <c r="G20" s="47">
        <v>0</v>
      </c>
      <c r="H20" s="47">
        <v>0</v>
      </c>
      <c r="I20" s="47">
        <v>15.6</v>
      </c>
      <c r="J20" s="47">
        <v>29</v>
      </c>
      <c r="K20" s="47">
        <v>78</v>
      </c>
      <c r="L20" s="47">
        <v>85</v>
      </c>
      <c r="M20" s="47">
        <v>100</v>
      </c>
      <c r="N20" s="47">
        <v>100</v>
      </c>
      <c r="O20" s="47">
        <v>100</v>
      </c>
      <c r="P20" s="47">
        <v>100</v>
      </c>
      <c r="Q20" s="47">
        <v>100</v>
      </c>
      <c r="R20" s="26"/>
    </row>
    <row r="21" spans="1:18" ht="25.5" x14ac:dyDescent="0.25">
      <c r="A21" s="92"/>
      <c r="B21" s="93"/>
      <c r="C21" s="101"/>
      <c r="D21" s="101"/>
      <c r="E21" s="21" t="s">
        <v>35</v>
      </c>
      <c r="F21" s="47" t="s">
        <v>29</v>
      </c>
      <c r="G21" s="47">
        <v>7</v>
      </c>
      <c r="H21" s="47">
        <v>9</v>
      </c>
      <c r="I21" s="47">
        <v>9</v>
      </c>
      <c r="J21" s="47">
        <v>11</v>
      </c>
      <c r="K21" s="47">
        <v>12</v>
      </c>
      <c r="L21" s="47">
        <v>12</v>
      </c>
      <c r="M21" s="47">
        <v>13</v>
      </c>
      <c r="N21" s="47">
        <v>13</v>
      </c>
      <c r="O21" s="47">
        <v>13</v>
      </c>
      <c r="P21" s="47">
        <v>13</v>
      </c>
      <c r="Q21" s="47">
        <v>13</v>
      </c>
      <c r="R21" s="26"/>
    </row>
    <row r="22" spans="1:18" ht="25.5" x14ac:dyDescent="0.25">
      <c r="A22" s="92"/>
      <c r="B22" s="93"/>
      <c r="C22" s="101"/>
      <c r="D22" s="101"/>
      <c r="E22" s="21" t="s">
        <v>36</v>
      </c>
      <c r="F22" s="47" t="s">
        <v>17</v>
      </c>
      <c r="G22" s="47">
        <v>83</v>
      </c>
      <c r="H22" s="47">
        <v>70</v>
      </c>
      <c r="I22" s="47">
        <v>76</v>
      </c>
      <c r="J22" s="47">
        <v>83</v>
      </c>
      <c r="K22" s="47">
        <v>100</v>
      </c>
      <c r="L22" s="47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26"/>
    </row>
    <row r="23" spans="1:18" ht="27" customHeight="1" x14ac:dyDescent="0.25">
      <c r="A23" s="92"/>
      <c r="B23" s="93"/>
      <c r="C23" s="101"/>
      <c r="D23" s="101"/>
      <c r="E23" s="21" t="s">
        <v>37</v>
      </c>
      <c r="F23" s="47" t="s">
        <v>17</v>
      </c>
      <c r="G23" s="47">
        <v>100</v>
      </c>
      <c r="H23" s="47">
        <v>100</v>
      </c>
      <c r="I23" s="47">
        <v>100</v>
      </c>
      <c r="J23" s="47">
        <v>100</v>
      </c>
      <c r="K23" s="47">
        <v>100</v>
      </c>
      <c r="L23" s="47">
        <v>100</v>
      </c>
      <c r="M23" s="47">
        <v>100</v>
      </c>
      <c r="N23" s="47">
        <v>100</v>
      </c>
      <c r="O23" s="47">
        <v>100</v>
      </c>
      <c r="P23" s="47">
        <v>100</v>
      </c>
      <c r="Q23" s="47">
        <v>100</v>
      </c>
      <c r="R23" s="26"/>
    </row>
    <row r="24" spans="1:18" ht="25.5" x14ac:dyDescent="0.25">
      <c r="A24" s="92"/>
      <c r="B24" s="93"/>
      <c r="C24" s="101"/>
      <c r="D24" s="101"/>
      <c r="E24" s="21" t="s">
        <v>38</v>
      </c>
      <c r="F24" s="47" t="s">
        <v>17</v>
      </c>
      <c r="G24" s="47">
        <v>100</v>
      </c>
      <c r="H24" s="47">
        <v>100</v>
      </c>
      <c r="I24" s="47">
        <v>100</v>
      </c>
      <c r="J24" s="47">
        <v>100</v>
      </c>
      <c r="K24" s="47">
        <v>100</v>
      </c>
      <c r="L24" s="47">
        <v>100</v>
      </c>
      <c r="M24" s="47">
        <v>100</v>
      </c>
      <c r="N24" s="47">
        <v>100</v>
      </c>
      <c r="O24" s="47">
        <v>100</v>
      </c>
      <c r="P24" s="47">
        <v>100</v>
      </c>
      <c r="Q24" s="47">
        <v>100</v>
      </c>
      <c r="R24" s="26"/>
    </row>
    <row r="25" spans="1:18" ht="2.25" customHeight="1" x14ac:dyDescent="0.25">
      <c r="A25" s="92"/>
      <c r="B25" s="93"/>
      <c r="C25" s="101"/>
      <c r="D25" s="101"/>
      <c r="E25" s="89" t="s">
        <v>85</v>
      </c>
      <c r="F25" s="86" t="s">
        <v>17</v>
      </c>
      <c r="G25" s="86">
        <v>100</v>
      </c>
      <c r="H25" s="86">
        <v>100</v>
      </c>
      <c r="I25" s="86">
        <v>100</v>
      </c>
      <c r="J25" s="86">
        <v>100</v>
      </c>
      <c r="K25" s="86">
        <v>100</v>
      </c>
      <c r="L25" s="86">
        <v>100</v>
      </c>
      <c r="M25" s="86">
        <v>100</v>
      </c>
      <c r="N25" s="86">
        <v>100</v>
      </c>
      <c r="O25" s="48">
        <v>100</v>
      </c>
      <c r="P25" s="86">
        <v>100</v>
      </c>
      <c r="Q25" s="86">
        <v>100</v>
      </c>
      <c r="R25" s="26"/>
    </row>
    <row r="26" spans="1:18" x14ac:dyDescent="0.25">
      <c r="A26" s="92"/>
      <c r="B26" s="93"/>
      <c r="C26" s="101"/>
      <c r="D26" s="101"/>
      <c r="E26" s="90"/>
      <c r="F26" s="87"/>
      <c r="G26" s="87"/>
      <c r="H26" s="87"/>
      <c r="I26" s="87"/>
      <c r="J26" s="87"/>
      <c r="K26" s="87"/>
      <c r="L26" s="87"/>
      <c r="M26" s="87"/>
      <c r="N26" s="87"/>
      <c r="O26" s="49"/>
      <c r="P26" s="87"/>
      <c r="Q26" s="87"/>
      <c r="R26" s="26"/>
    </row>
    <row r="27" spans="1:18" ht="1.5" customHeight="1" x14ac:dyDescent="0.25">
      <c r="A27" s="92"/>
      <c r="B27" s="93"/>
      <c r="C27" s="101"/>
      <c r="D27" s="101"/>
      <c r="E27" s="90"/>
      <c r="F27" s="87"/>
      <c r="G27" s="87"/>
      <c r="H27" s="87"/>
      <c r="I27" s="87"/>
      <c r="J27" s="87"/>
      <c r="K27" s="87"/>
      <c r="L27" s="87"/>
      <c r="M27" s="87"/>
      <c r="N27" s="87"/>
      <c r="O27" s="49"/>
      <c r="P27" s="87"/>
      <c r="Q27" s="87"/>
      <c r="R27" s="26"/>
    </row>
    <row r="28" spans="1:18" x14ac:dyDescent="0.25">
      <c r="A28" s="92"/>
      <c r="B28" s="93"/>
      <c r="C28" s="101"/>
      <c r="D28" s="101"/>
      <c r="E28" s="90"/>
      <c r="F28" s="87"/>
      <c r="G28" s="87"/>
      <c r="H28" s="87"/>
      <c r="I28" s="87"/>
      <c r="J28" s="87"/>
      <c r="K28" s="87"/>
      <c r="L28" s="87"/>
      <c r="M28" s="87"/>
      <c r="N28" s="87"/>
      <c r="O28" s="49"/>
      <c r="P28" s="87"/>
      <c r="Q28" s="87"/>
      <c r="R28" s="26"/>
    </row>
    <row r="29" spans="1:18" ht="19.5" customHeight="1" x14ac:dyDescent="0.25">
      <c r="A29" s="92"/>
      <c r="B29" s="93"/>
      <c r="C29" s="101"/>
      <c r="D29" s="101"/>
      <c r="E29" s="91"/>
      <c r="F29" s="88"/>
      <c r="G29" s="88"/>
      <c r="H29" s="88"/>
      <c r="I29" s="88"/>
      <c r="J29" s="88"/>
      <c r="K29" s="88"/>
      <c r="L29" s="88"/>
      <c r="M29" s="88"/>
      <c r="N29" s="88"/>
      <c r="O29" s="50"/>
      <c r="P29" s="88"/>
      <c r="Q29" s="88"/>
      <c r="R29" s="26"/>
    </row>
    <row r="30" spans="1:18" ht="51.75" customHeight="1" x14ac:dyDescent="0.25">
      <c r="A30" s="92"/>
      <c r="B30" s="93"/>
      <c r="C30" s="101"/>
      <c r="D30" s="101"/>
      <c r="E30" s="21" t="s">
        <v>39</v>
      </c>
      <c r="F30" s="47" t="s">
        <v>40</v>
      </c>
      <c r="G30" s="47">
        <v>200</v>
      </c>
      <c r="H30" s="47">
        <v>200</v>
      </c>
      <c r="I30" s="47">
        <v>200</v>
      </c>
      <c r="J30" s="47">
        <v>200</v>
      </c>
      <c r="K30" s="47">
        <v>200</v>
      </c>
      <c r="L30" s="47">
        <v>200</v>
      </c>
      <c r="M30" s="47">
        <v>200</v>
      </c>
      <c r="N30" s="47">
        <v>200</v>
      </c>
      <c r="O30" s="47">
        <v>200</v>
      </c>
      <c r="P30" s="47">
        <v>200</v>
      </c>
      <c r="Q30" s="47">
        <v>200</v>
      </c>
      <c r="R30" s="26"/>
    </row>
    <row r="31" spans="1:18" ht="25.5" x14ac:dyDescent="0.25">
      <c r="A31" s="92"/>
      <c r="B31" s="93"/>
      <c r="C31" s="101"/>
      <c r="D31" s="101"/>
      <c r="E31" s="21" t="s">
        <v>41</v>
      </c>
      <c r="F31" s="47" t="s">
        <v>40</v>
      </c>
      <c r="G31" s="47">
        <v>30</v>
      </c>
      <c r="H31" s="47">
        <v>25</v>
      </c>
      <c r="I31" s="47">
        <v>25</v>
      </c>
      <c r="J31" s="47">
        <v>23</v>
      </c>
      <c r="K31" s="47">
        <v>23</v>
      </c>
      <c r="L31" s="47">
        <v>16</v>
      </c>
      <c r="M31" s="47">
        <v>14</v>
      </c>
      <c r="N31" s="47">
        <v>14</v>
      </c>
      <c r="O31" s="47">
        <v>14</v>
      </c>
      <c r="P31" s="47">
        <v>14</v>
      </c>
      <c r="Q31" s="47">
        <v>14</v>
      </c>
      <c r="R31" s="26"/>
    </row>
    <row r="32" spans="1:18" ht="38.25" x14ac:dyDescent="0.25">
      <c r="A32" s="92"/>
      <c r="B32" s="93"/>
      <c r="C32" s="101"/>
      <c r="D32" s="101"/>
      <c r="E32" s="21" t="s">
        <v>42</v>
      </c>
      <c r="F32" s="47" t="s">
        <v>43</v>
      </c>
      <c r="G32" s="47">
        <v>28</v>
      </c>
      <c r="H32" s="47">
        <v>28</v>
      </c>
      <c r="I32" s="47">
        <v>28</v>
      </c>
      <c r="J32" s="47">
        <v>28</v>
      </c>
      <c r="K32" s="47">
        <v>28</v>
      </c>
      <c r="L32" s="47">
        <v>28</v>
      </c>
      <c r="M32" s="47">
        <v>28</v>
      </c>
      <c r="N32" s="47">
        <v>28</v>
      </c>
      <c r="O32" s="47">
        <v>28</v>
      </c>
      <c r="P32" s="47">
        <v>28</v>
      </c>
      <c r="Q32" s="47">
        <v>28</v>
      </c>
      <c r="R32" s="26"/>
    </row>
    <row r="33" spans="1:18" ht="51" x14ac:dyDescent="0.25">
      <c r="A33" s="92"/>
      <c r="B33" s="93"/>
      <c r="C33" s="101"/>
      <c r="D33" s="101"/>
      <c r="E33" s="21" t="s">
        <v>44</v>
      </c>
      <c r="F33" s="27" t="s">
        <v>17</v>
      </c>
      <c r="G33" s="47">
        <v>100</v>
      </c>
      <c r="H33" s="47">
        <v>100</v>
      </c>
      <c r="I33" s="47">
        <v>100</v>
      </c>
      <c r="J33" s="47">
        <v>100</v>
      </c>
      <c r="K33" s="47">
        <v>100</v>
      </c>
      <c r="L33" s="47">
        <v>100</v>
      </c>
      <c r="M33" s="47">
        <v>100</v>
      </c>
      <c r="N33" s="47">
        <v>100</v>
      </c>
      <c r="O33" s="47">
        <v>100</v>
      </c>
      <c r="P33" s="47">
        <v>100</v>
      </c>
      <c r="Q33" s="47">
        <v>100</v>
      </c>
      <c r="R33" s="26"/>
    </row>
    <row r="34" spans="1:18" ht="63.75" x14ac:dyDescent="0.25">
      <c r="A34" s="92"/>
      <c r="B34" s="93"/>
      <c r="C34" s="101"/>
      <c r="D34" s="101"/>
      <c r="E34" s="21" t="s">
        <v>45</v>
      </c>
      <c r="F34" s="47" t="s">
        <v>43</v>
      </c>
      <c r="G34" s="47">
        <v>6</v>
      </c>
      <c r="H34" s="47">
        <v>7</v>
      </c>
      <c r="I34" s="47">
        <v>7</v>
      </c>
      <c r="J34" s="47">
        <v>7</v>
      </c>
      <c r="K34" s="47">
        <v>7</v>
      </c>
      <c r="L34" s="47">
        <v>7</v>
      </c>
      <c r="M34" s="47">
        <v>7</v>
      </c>
      <c r="N34" s="47">
        <v>7</v>
      </c>
      <c r="O34" s="47">
        <v>7</v>
      </c>
      <c r="P34" s="47">
        <v>7</v>
      </c>
      <c r="Q34" s="47">
        <v>7</v>
      </c>
      <c r="R34" s="26"/>
    </row>
    <row r="35" spans="1:18" ht="25.5" x14ac:dyDescent="0.25">
      <c r="A35" s="72"/>
      <c r="B35" s="81"/>
      <c r="C35" s="102"/>
      <c r="D35" s="102"/>
      <c r="E35" s="21" t="s">
        <v>46</v>
      </c>
      <c r="F35" s="47" t="s">
        <v>17</v>
      </c>
      <c r="G35" s="47">
        <v>44</v>
      </c>
      <c r="H35" s="47">
        <v>41</v>
      </c>
      <c r="I35" s="47">
        <v>37</v>
      </c>
      <c r="J35" s="47">
        <v>35</v>
      </c>
      <c r="K35" s="47">
        <v>30</v>
      </c>
      <c r="L35" s="47">
        <v>28</v>
      </c>
      <c r="M35" s="47">
        <v>26</v>
      </c>
      <c r="N35" s="47">
        <v>24</v>
      </c>
      <c r="O35" s="47">
        <v>24</v>
      </c>
      <c r="P35" s="47">
        <v>24</v>
      </c>
      <c r="Q35" s="47">
        <v>24</v>
      </c>
      <c r="R35" s="26"/>
    </row>
    <row r="36" spans="1:18" ht="38.25" x14ac:dyDescent="0.25">
      <c r="A36" s="71" t="s">
        <v>18</v>
      </c>
      <c r="B36" s="80" t="s">
        <v>90</v>
      </c>
      <c r="C36" s="100">
        <v>9196.2999999999993</v>
      </c>
      <c r="D36" s="100">
        <v>11533.2</v>
      </c>
      <c r="E36" s="21" t="s">
        <v>47</v>
      </c>
      <c r="F36" s="47" t="s">
        <v>48</v>
      </c>
      <c r="G36" s="47">
        <v>8</v>
      </c>
      <c r="H36" s="47">
        <v>9</v>
      </c>
      <c r="I36" s="47">
        <v>9</v>
      </c>
      <c r="J36" s="47">
        <v>10</v>
      </c>
      <c r="K36" s="47">
        <v>10</v>
      </c>
      <c r="L36" s="47">
        <v>7</v>
      </c>
      <c r="M36" s="47">
        <v>6</v>
      </c>
      <c r="N36" s="47">
        <v>6</v>
      </c>
      <c r="O36" s="47">
        <v>7</v>
      </c>
      <c r="P36" s="47">
        <v>7</v>
      </c>
      <c r="Q36" s="47">
        <v>7</v>
      </c>
      <c r="R36" s="26"/>
    </row>
    <row r="37" spans="1:18" ht="25.5" x14ac:dyDescent="0.25">
      <c r="A37" s="92"/>
      <c r="B37" s="93"/>
      <c r="C37" s="101"/>
      <c r="D37" s="101"/>
      <c r="E37" s="21" t="s">
        <v>49</v>
      </c>
      <c r="F37" s="47" t="s">
        <v>40</v>
      </c>
      <c r="G37" s="47">
        <v>49</v>
      </c>
      <c r="H37" s="47">
        <v>56</v>
      </c>
      <c r="I37" s="47">
        <v>55</v>
      </c>
      <c r="J37" s="47">
        <v>51</v>
      </c>
      <c r="K37" s="47">
        <v>49</v>
      </c>
      <c r="L37" s="47">
        <v>43</v>
      </c>
      <c r="M37" s="47">
        <v>32</v>
      </c>
      <c r="N37" s="47">
        <v>40</v>
      </c>
      <c r="O37" s="47">
        <v>40</v>
      </c>
      <c r="P37" s="47">
        <v>40</v>
      </c>
      <c r="Q37" s="47">
        <v>40</v>
      </c>
      <c r="R37" s="26"/>
    </row>
    <row r="38" spans="1:18" ht="25.5" x14ac:dyDescent="0.25">
      <c r="A38" s="92"/>
      <c r="B38" s="93"/>
      <c r="C38" s="101"/>
      <c r="D38" s="101"/>
      <c r="E38" s="21" t="s">
        <v>50</v>
      </c>
      <c r="F38" s="47" t="s">
        <v>40</v>
      </c>
      <c r="G38" s="47">
        <v>9</v>
      </c>
      <c r="H38" s="47">
        <v>9</v>
      </c>
      <c r="I38" s="47">
        <v>9</v>
      </c>
      <c r="J38" s="47">
        <v>9</v>
      </c>
      <c r="K38" s="47">
        <v>9</v>
      </c>
      <c r="L38" s="47">
        <v>9</v>
      </c>
      <c r="M38" s="47">
        <v>9</v>
      </c>
      <c r="N38" s="47">
        <v>9</v>
      </c>
      <c r="O38" s="47">
        <v>9</v>
      </c>
      <c r="P38" s="47">
        <v>9</v>
      </c>
      <c r="Q38" s="47">
        <v>9</v>
      </c>
      <c r="R38" s="26"/>
    </row>
    <row r="39" spans="1:18" ht="25.5" x14ac:dyDescent="0.25">
      <c r="A39" s="92"/>
      <c r="B39" s="93"/>
      <c r="C39" s="101"/>
      <c r="D39" s="101"/>
      <c r="E39" s="21" t="s">
        <v>51</v>
      </c>
      <c r="F39" s="47" t="s">
        <v>17</v>
      </c>
      <c r="G39" s="47">
        <v>53</v>
      </c>
      <c r="H39" s="47">
        <v>57</v>
      </c>
      <c r="I39" s="47">
        <v>59</v>
      </c>
      <c r="J39" s="47">
        <v>61</v>
      </c>
      <c r="K39" s="47">
        <v>62.8</v>
      </c>
      <c r="L39" s="47">
        <v>66</v>
      </c>
      <c r="M39" s="47">
        <v>67</v>
      </c>
      <c r="N39" s="47">
        <v>69</v>
      </c>
      <c r="O39" s="47">
        <v>69.5</v>
      </c>
      <c r="P39" s="47">
        <v>70</v>
      </c>
      <c r="Q39" s="47">
        <v>70</v>
      </c>
      <c r="R39" s="26"/>
    </row>
    <row r="40" spans="1:18" ht="25.5" x14ac:dyDescent="0.25">
      <c r="A40" s="92"/>
      <c r="B40" s="93"/>
      <c r="C40" s="101"/>
      <c r="D40" s="101"/>
      <c r="E40" s="21" t="s">
        <v>52</v>
      </c>
      <c r="F40" s="47" t="s">
        <v>17</v>
      </c>
      <c r="G40" s="47">
        <v>5</v>
      </c>
      <c r="H40" s="47">
        <v>6</v>
      </c>
      <c r="I40" s="47">
        <v>7</v>
      </c>
      <c r="J40" s="47">
        <v>9</v>
      </c>
      <c r="K40" s="47">
        <v>10</v>
      </c>
      <c r="L40" s="47">
        <v>14</v>
      </c>
      <c r="M40" s="47">
        <v>14</v>
      </c>
      <c r="N40" s="47">
        <v>15</v>
      </c>
      <c r="O40" s="47">
        <v>16</v>
      </c>
      <c r="P40" s="47">
        <v>16</v>
      </c>
      <c r="Q40" s="47">
        <v>16</v>
      </c>
      <c r="R40" s="26"/>
    </row>
    <row r="41" spans="1:18" ht="38.25" x14ac:dyDescent="0.25">
      <c r="A41" s="92"/>
      <c r="B41" s="93"/>
      <c r="C41" s="101"/>
      <c r="D41" s="101"/>
      <c r="E41" s="21" t="s">
        <v>53</v>
      </c>
      <c r="F41" s="47" t="s">
        <v>40</v>
      </c>
      <c r="G41" s="47">
        <v>4000</v>
      </c>
      <c r="H41" s="47">
        <v>4100</v>
      </c>
      <c r="I41" s="47">
        <v>4300</v>
      </c>
      <c r="J41" s="47">
        <v>4600</v>
      </c>
      <c r="K41" s="47">
        <v>4700</v>
      </c>
      <c r="L41" s="47">
        <v>4750</v>
      </c>
      <c r="M41" s="47">
        <v>4800</v>
      </c>
      <c r="N41" s="47">
        <v>4900</v>
      </c>
      <c r="O41" s="47">
        <v>5000</v>
      </c>
      <c r="P41" s="47">
        <v>5050</v>
      </c>
      <c r="Q41" s="47">
        <v>5050</v>
      </c>
      <c r="R41" s="26"/>
    </row>
    <row r="42" spans="1:18" ht="25.5" x14ac:dyDescent="0.25">
      <c r="A42" s="72"/>
      <c r="B42" s="81"/>
      <c r="C42" s="102"/>
      <c r="D42" s="102"/>
      <c r="E42" s="28" t="s">
        <v>54</v>
      </c>
      <c r="F42" s="47" t="s">
        <v>40</v>
      </c>
      <c r="G42" s="47">
        <v>1256</v>
      </c>
      <c r="H42" s="47">
        <v>1290</v>
      </c>
      <c r="I42" s="47">
        <v>1300</v>
      </c>
      <c r="J42" s="47">
        <v>1320</v>
      </c>
      <c r="K42" s="47">
        <v>1350</v>
      </c>
      <c r="L42" s="47">
        <v>1951</v>
      </c>
      <c r="M42" s="47">
        <v>1700</v>
      </c>
      <c r="N42" s="47">
        <v>1700</v>
      </c>
      <c r="O42" s="47">
        <v>1700</v>
      </c>
      <c r="P42" s="47">
        <v>1750</v>
      </c>
      <c r="Q42" s="47">
        <v>1750</v>
      </c>
      <c r="R42" s="26"/>
    </row>
    <row r="43" spans="1:18" ht="38.25" x14ac:dyDescent="0.25">
      <c r="A43" s="71" t="s">
        <v>22</v>
      </c>
      <c r="B43" s="80" t="s">
        <v>79</v>
      </c>
      <c r="C43" s="94">
        <v>6843.3</v>
      </c>
      <c r="D43" s="97">
        <v>0</v>
      </c>
      <c r="E43" s="21" t="s">
        <v>56</v>
      </c>
      <c r="F43" s="47" t="s">
        <v>17</v>
      </c>
      <c r="G43" s="47">
        <v>93</v>
      </c>
      <c r="H43" s="47">
        <v>95</v>
      </c>
      <c r="I43" s="47">
        <v>96</v>
      </c>
      <c r="J43" s="47">
        <v>97</v>
      </c>
      <c r="K43" s="47">
        <v>98</v>
      </c>
      <c r="L43" s="47">
        <v>100</v>
      </c>
      <c r="M43" s="47">
        <v>100</v>
      </c>
      <c r="N43" s="47">
        <v>100</v>
      </c>
      <c r="O43" s="47">
        <v>100</v>
      </c>
      <c r="P43" s="47">
        <v>100</v>
      </c>
      <c r="Q43" s="47">
        <v>100</v>
      </c>
    </row>
    <row r="44" spans="1:18" ht="25.5" x14ac:dyDescent="0.25">
      <c r="A44" s="92"/>
      <c r="B44" s="93"/>
      <c r="C44" s="95"/>
      <c r="D44" s="98"/>
      <c r="E44" s="21" t="s">
        <v>57</v>
      </c>
      <c r="F44" s="47" t="s">
        <v>58</v>
      </c>
      <c r="G44" s="47">
        <v>150</v>
      </c>
      <c r="H44" s="47">
        <v>150</v>
      </c>
      <c r="I44" s="47">
        <v>165</v>
      </c>
      <c r="J44" s="47">
        <v>180</v>
      </c>
      <c r="K44" s="47">
        <v>180</v>
      </c>
      <c r="L44" s="47">
        <v>190</v>
      </c>
      <c r="M44" s="47">
        <v>200</v>
      </c>
      <c r="N44" s="47">
        <v>200</v>
      </c>
      <c r="O44" s="47">
        <v>200</v>
      </c>
      <c r="P44" s="47">
        <v>200</v>
      </c>
      <c r="Q44" s="47">
        <v>200</v>
      </c>
    </row>
    <row r="45" spans="1:18" ht="25.5" x14ac:dyDescent="0.25">
      <c r="A45" s="92"/>
      <c r="B45" s="93"/>
      <c r="C45" s="95"/>
      <c r="D45" s="98"/>
      <c r="E45" s="21" t="s">
        <v>59</v>
      </c>
      <c r="F45" s="47" t="s">
        <v>58</v>
      </c>
      <c r="G45" s="47">
        <v>150</v>
      </c>
      <c r="H45" s="47">
        <v>160</v>
      </c>
      <c r="I45" s="47">
        <v>170</v>
      </c>
      <c r="J45" s="47">
        <v>180</v>
      </c>
      <c r="K45" s="47">
        <v>180</v>
      </c>
      <c r="L45" s="47">
        <v>190</v>
      </c>
      <c r="M45" s="47">
        <v>200</v>
      </c>
      <c r="N45" s="47">
        <v>250</v>
      </c>
      <c r="O45" s="47">
        <v>250</v>
      </c>
      <c r="P45" s="47">
        <v>250</v>
      </c>
      <c r="Q45" s="47">
        <v>250</v>
      </c>
    </row>
    <row r="46" spans="1:18" ht="25.5" x14ac:dyDescent="0.25">
      <c r="A46" s="72"/>
      <c r="B46" s="81"/>
      <c r="C46" s="96"/>
      <c r="D46" s="99"/>
      <c r="E46" s="21" t="s">
        <v>60</v>
      </c>
      <c r="F46" s="47" t="s">
        <v>17</v>
      </c>
      <c r="G46" s="47">
        <v>100</v>
      </c>
      <c r="H46" s="47">
        <v>100</v>
      </c>
      <c r="I46" s="47">
        <v>100</v>
      </c>
      <c r="J46" s="47">
        <v>100</v>
      </c>
      <c r="K46" s="47">
        <v>100</v>
      </c>
      <c r="L46" s="47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</row>
    <row r="47" spans="1:18" ht="165.75" customHeight="1" x14ac:dyDescent="0.25">
      <c r="A47" s="46" t="s">
        <v>23</v>
      </c>
      <c r="B47" s="29" t="s">
        <v>80</v>
      </c>
      <c r="C47" s="52">
        <v>149669.29999999999</v>
      </c>
      <c r="D47" s="52">
        <f>160557.9+5042.6</f>
        <v>165600.5</v>
      </c>
      <c r="E47" s="21" t="s">
        <v>81</v>
      </c>
      <c r="F47" s="47" t="s">
        <v>17</v>
      </c>
      <c r="G47" s="47">
        <v>88</v>
      </c>
      <c r="H47" s="47">
        <v>88</v>
      </c>
      <c r="I47" s="47">
        <v>91</v>
      </c>
      <c r="J47" s="47">
        <v>93</v>
      </c>
      <c r="K47" s="47">
        <v>94.1</v>
      </c>
      <c r="L47" s="47">
        <v>98</v>
      </c>
      <c r="M47" s="47">
        <v>100</v>
      </c>
      <c r="N47" s="47">
        <v>100</v>
      </c>
      <c r="O47" s="47">
        <v>100</v>
      </c>
      <c r="P47" s="47">
        <v>100</v>
      </c>
      <c r="Q47" s="47">
        <v>100</v>
      </c>
    </row>
    <row r="48" spans="1:18" ht="43.5" customHeight="1" x14ac:dyDescent="0.25">
      <c r="A48" s="71" t="s">
        <v>82</v>
      </c>
      <c r="B48" s="80" t="s">
        <v>83</v>
      </c>
      <c r="C48" s="82">
        <v>160635</v>
      </c>
      <c r="D48" s="82">
        <f>609476.5+1106.5</f>
        <v>610583</v>
      </c>
      <c r="E48" s="21" t="s">
        <v>84</v>
      </c>
      <c r="F48" s="47" t="s">
        <v>17</v>
      </c>
      <c r="G48" s="47">
        <v>100</v>
      </c>
      <c r="H48" s="47">
        <v>100</v>
      </c>
      <c r="I48" s="47">
        <v>100</v>
      </c>
      <c r="J48" s="47">
        <v>100</v>
      </c>
      <c r="K48" s="47">
        <v>100</v>
      </c>
      <c r="L48" s="47">
        <v>100</v>
      </c>
      <c r="M48" s="47">
        <v>100</v>
      </c>
      <c r="N48" s="47">
        <v>100</v>
      </c>
      <c r="O48" s="47">
        <v>100</v>
      </c>
      <c r="P48" s="47">
        <v>100</v>
      </c>
      <c r="Q48" s="47">
        <v>100</v>
      </c>
    </row>
    <row r="49" spans="1:17" ht="75.75" customHeight="1" x14ac:dyDescent="0.25">
      <c r="A49" s="72"/>
      <c r="B49" s="81"/>
      <c r="C49" s="83"/>
      <c r="D49" s="83"/>
      <c r="E49" s="21" t="s">
        <v>109</v>
      </c>
      <c r="F49" s="47" t="s">
        <v>58</v>
      </c>
      <c r="G49" s="47">
        <v>0</v>
      </c>
      <c r="H49" s="47"/>
      <c r="I49" s="47"/>
      <c r="J49" s="47"/>
      <c r="K49" s="47"/>
      <c r="L49" s="47"/>
      <c r="M49" s="47"/>
      <c r="N49" s="47">
        <v>25</v>
      </c>
      <c r="O49" s="47">
        <v>25</v>
      </c>
      <c r="P49" s="47">
        <v>25</v>
      </c>
      <c r="Q49" s="47">
        <v>25</v>
      </c>
    </row>
    <row r="50" spans="1:17" ht="77.25" customHeight="1" x14ac:dyDescent="0.25">
      <c r="A50" s="46" t="s">
        <v>92</v>
      </c>
      <c r="B50" s="29" t="s">
        <v>94</v>
      </c>
      <c r="C50" s="52">
        <v>210</v>
      </c>
      <c r="D50" s="52">
        <v>0</v>
      </c>
      <c r="E50" s="21" t="s">
        <v>102</v>
      </c>
      <c r="F50" s="47" t="s">
        <v>58</v>
      </c>
      <c r="G50" s="47">
        <v>6</v>
      </c>
      <c r="H50" s="47"/>
      <c r="I50" s="47"/>
      <c r="J50" s="47"/>
      <c r="K50" s="47"/>
      <c r="L50" s="47">
        <v>7</v>
      </c>
      <c r="M50" s="47">
        <v>7</v>
      </c>
      <c r="N50" s="47">
        <v>7</v>
      </c>
      <c r="O50" s="47">
        <v>7</v>
      </c>
      <c r="P50" s="47">
        <v>7</v>
      </c>
      <c r="Q50" s="47">
        <v>7</v>
      </c>
    </row>
    <row r="51" spans="1:17" ht="46.5" customHeight="1" x14ac:dyDescent="0.25">
      <c r="A51" s="71" t="s">
        <v>95</v>
      </c>
      <c r="B51" s="84" t="s">
        <v>98</v>
      </c>
      <c r="C51" s="82">
        <v>1074.4000000000001</v>
      </c>
      <c r="D51" s="82">
        <f>3475.8+7056.8</f>
        <v>10532.6</v>
      </c>
      <c r="E51" s="51" t="s">
        <v>96</v>
      </c>
      <c r="F51" s="47" t="s">
        <v>58</v>
      </c>
      <c r="G51" s="47">
        <v>2</v>
      </c>
      <c r="H51" s="47"/>
      <c r="I51" s="47"/>
      <c r="J51" s="47"/>
      <c r="K51" s="47"/>
      <c r="L51" s="47"/>
      <c r="M51" s="47">
        <v>2</v>
      </c>
      <c r="N51" s="47">
        <v>5</v>
      </c>
      <c r="O51" s="47">
        <v>7</v>
      </c>
      <c r="P51" s="47">
        <v>10</v>
      </c>
      <c r="Q51" s="47">
        <v>10</v>
      </c>
    </row>
    <row r="52" spans="1:17" ht="48.75" customHeight="1" x14ac:dyDescent="0.25">
      <c r="A52" s="72"/>
      <c r="B52" s="85"/>
      <c r="C52" s="83"/>
      <c r="D52" s="83"/>
      <c r="E52" s="51" t="s">
        <v>105</v>
      </c>
      <c r="F52" s="47" t="s">
        <v>58</v>
      </c>
      <c r="G52" s="47"/>
      <c r="H52" s="47"/>
      <c r="I52" s="47"/>
      <c r="J52" s="47"/>
      <c r="K52" s="47"/>
      <c r="L52" s="47"/>
      <c r="M52" s="47">
        <v>2</v>
      </c>
      <c r="N52" s="47">
        <v>3</v>
      </c>
      <c r="O52" s="47">
        <v>3</v>
      </c>
      <c r="P52" s="47">
        <v>4</v>
      </c>
      <c r="Q52" s="47">
        <v>4</v>
      </c>
    </row>
    <row r="53" spans="1:17" ht="126" customHeight="1" x14ac:dyDescent="0.25">
      <c r="A53" s="46" t="s">
        <v>104</v>
      </c>
      <c r="B53" s="35" t="s">
        <v>106</v>
      </c>
      <c r="C53" s="52">
        <v>2603.1999999999998</v>
      </c>
      <c r="D53" s="52">
        <f>4121.4+8367.6</f>
        <v>12489</v>
      </c>
      <c r="E53" s="51" t="s">
        <v>107</v>
      </c>
      <c r="F53" s="47"/>
      <c r="G53" s="47"/>
      <c r="H53" s="47"/>
      <c r="I53" s="47"/>
      <c r="J53" s="47"/>
      <c r="K53" s="47"/>
      <c r="L53" s="47"/>
      <c r="M53" s="47">
        <v>0</v>
      </c>
      <c r="N53" s="47">
        <v>3</v>
      </c>
      <c r="O53" s="47">
        <v>3</v>
      </c>
      <c r="P53" s="47">
        <v>6</v>
      </c>
      <c r="Q53" s="47">
        <v>6</v>
      </c>
    </row>
    <row r="54" spans="1:17" x14ac:dyDescent="0.25">
      <c r="A54" s="30"/>
      <c r="B54" s="36"/>
      <c r="C54" s="79"/>
      <c r="D54" s="79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B55" s="33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</sheetData>
  <mergeCells count="47">
    <mergeCell ref="A10:A11"/>
    <mergeCell ref="B10:B11"/>
    <mergeCell ref="C10:D10"/>
    <mergeCell ref="A6:P6"/>
    <mergeCell ref="A7:P7"/>
    <mergeCell ref="G10:G11"/>
    <mergeCell ref="A8:R8"/>
    <mergeCell ref="E10:E11"/>
    <mergeCell ref="F10:F11"/>
    <mergeCell ref="A43:A46"/>
    <mergeCell ref="B43:B46"/>
    <mergeCell ref="C43:C46"/>
    <mergeCell ref="D43:D46"/>
    <mergeCell ref="A13:A35"/>
    <mergeCell ref="B13:B35"/>
    <mergeCell ref="C13:C35"/>
    <mergeCell ref="D13:D35"/>
    <mergeCell ref="A36:A42"/>
    <mergeCell ref="B36:B42"/>
    <mergeCell ref="C36:C42"/>
    <mergeCell ref="D36:D42"/>
    <mergeCell ref="E25:E29"/>
    <mergeCell ref="F25:F29"/>
    <mergeCell ref="G25:G29"/>
    <mergeCell ref="K25:K29"/>
    <mergeCell ref="L25:L29"/>
    <mergeCell ref="J25:J29"/>
    <mergeCell ref="H25:H29"/>
    <mergeCell ref="I25:I29"/>
    <mergeCell ref="I5:Q5"/>
    <mergeCell ref="Q25:Q29"/>
    <mergeCell ref="H10:Q10"/>
    <mergeCell ref="N25:N29"/>
    <mergeCell ref="I2:P2"/>
    <mergeCell ref="M25:M29"/>
    <mergeCell ref="P25:P29"/>
    <mergeCell ref="I3:P3"/>
    <mergeCell ref="I4:P4"/>
    <mergeCell ref="C54:D54"/>
    <mergeCell ref="A48:A49"/>
    <mergeCell ref="B48:B49"/>
    <mergeCell ref="C48:C49"/>
    <mergeCell ref="D48:D49"/>
    <mergeCell ref="A51:A52"/>
    <mergeCell ref="B51:B52"/>
    <mergeCell ref="C51:C52"/>
    <mergeCell ref="D51:D52"/>
  </mergeCells>
  <pageMargins left="0.31496062992125984" right="0.31496062992125984" top="0.78740157480314965" bottom="0.19685039370078741" header="0.31496062992125984" footer="0.31496062992125984"/>
  <pageSetup paperSize="9" scale="74" orientation="landscape" verticalDpi="180" r:id="rId1"/>
  <rowBreaks count="2" manualBreakCount="2">
    <brk id="32" max="17" man="1"/>
    <brk id="47" max="17" man="1"/>
  </rowBreaks>
  <colBreaks count="1" manualBreakCount="1">
    <brk id="1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0"/>
  <sheetViews>
    <sheetView topLeftCell="A19" zoomScaleNormal="100" workbookViewId="0">
      <selection activeCell="C14" sqref="C14:D29"/>
    </sheetView>
  </sheetViews>
  <sheetFormatPr defaultColWidth="7.140625" defaultRowHeight="15" x14ac:dyDescent="0.25"/>
  <cols>
    <col min="1" max="1" width="4.28515625" style="1" customWidth="1"/>
    <col min="2" max="2" width="27.28515625" style="2" customWidth="1"/>
    <col min="3" max="3" width="14.85546875" style="1" customWidth="1"/>
    <col min="4" max="4" width="9.42578125" style="1" customWidth="1"/>
    <col min="5" max="5" width="33" style="1" customWidth="1"/>
    <col min="6" max="6" width="10" style="1" customWidth="1"/>
    <col min="7" max="7" width="14.85546875" style="1" customWidth="1"/>
    <col min="8" max="8" width="6.7109375" style="1" customWidth="1"/>
    <col min="9" max="9" width="6.42578125" style="1" customWidth="1"/>
    <col min="10" max="10" width="6.28515625" style="1" customWidth="1"/>
    <col min="11" max="11" width="5.7109375" style="1" customWidth="1"/>
    <col min="12" max="12" width="6.5703125" style="1" customWidth="1"/>
    <col min="13" max="13" width="5.85546875" style="1" customWidth="1"/>
    <col min="14" max="14" width="5.5703125" style="1" customWidth="1"/>
    <col min="15" max="16" width="5.28515625" style="1" customWidth="1"/>
    <col min="17" max="17" width="6" style="1" customWidth="1"/>
    <col min="18" max="16384" width="7.140625" style="1"/>
  </cols>
  <sheetData>
    <row r="2" spans="1:17" ht="15.75" x14ac:dyDescent="0.25">
      <c r="I2" s="61" t="s">
        <v>113</v>
      </c>
      <c r="J2" s="61"/>
      <c r="K2" s="61"/>
      <c r="L2" s="61"/>
      <c r="M2" s="61"/>
      <c r="N2" s="61"/>
      <c r="O2" s="61"/>
      <c r="P2" s="44"/>
    </row>
    <row r="3" spans="1:17" x14ac:dyDescent="0.25">
      <c r="I3" s="62" t="s">
        <v>0</v>
      </c>
      <c r="J3" s="62"/>
      <c r="K3" s="62"/>
      <c r="L3" s="62"/>
      <c r="M3" s="62"/>
      <c r="N3" s="62"/>
      <c r="O3" s="62"/>
      <c r="P3" s="45"/>
    </row>
    <row r="4" spans="1:17" x14ac:dyDescent="0.25">
      <c r="G4" s="3"/>
      <c r="H4" s="3"/>
      <c r="I4" s="62" t="s">
        <v>1</v>
      </c>
      <c r="J4" s="62"/>
      <c r="K4" s="62"/>
      <c r="L4" s="62"/>
      <c r="M4" s="62"/>
      <c r="N4" s="62"/>
      <c r="O4" s="62"/>
      <c r="P4" s="45"/>
    </row>
    <row r="5" spans="1:17" ht="195" hidden="1" customHeight="1" x14ac:dyDescent="0.25">
      <c r="G5" s="3"/>
      <c r="H5" s="3"/>
      <c r="I5" s="67" t="s">
        <v>114</v>
      </c>
      <c r="J5" s="67"/>
      <c r="K5" s="67"/>
      <c r="L5" s="67"/>
      <c r="M5" s="67"/>
      <c r="N5" s="67"/>
      <c r="O5" s="67"/>
      <c r="P5" s="67"/>
      <c r="Q5" s="67"/>
    </row>
    <row r="6" spans="1:17" x14ac:dyDescent="0.25">
      <c r="G6" s="3"/>
      <c r="H6" s="3"/>
      <c r="J6" s="4"/>
      <c r="K6" s="4"/>
      <c r="L6" s="4"/>
      <c r="M6" s="4"/>
      <c r="N6" s="4"/>
      <c r="O6" s="4"/>
      <c r="P6" s="4"/>
    </row>
    <row r="7" spans="1:17" ht="15.75" x14ac:dyDescent="0.25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"/>
    </row>
    <row r="8" spans="1:17" ht="18.75" customHeight="1" x14ac:dyDescent="0.25">
      <c r="A8" s="65" t="s">
        <v>61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6"/>
    </row>
    <row r="9" spans="1:17" x14ac:dyDescent="0.25">
      <c r="A9" s="64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7"/>
    </row>
    <row r="11" spans="1:17" ht="42" customHeight="1" x14ac:dyDescent="0.25">
      <c r="A11" s="63" t="s">
        <v>5</v>
      </c>
      <c r="B11" s="73" t="s">
        <v>6</v>
      </c>
      <c r="C11" s="63" t="s">
        <v>7</v>
      </c>
      <c r="D11" s="63"/>
      <c r="E11" s="63" t="s">
        <v>8</v>
      </c>
      <c r="F11" s="63" t="s">
        <v>9</v>
      </c>
      <c r="G11" s="63" t="s">
        <v>10</v>
      </c>
      <c r="H11" s="68" t="s">
        <v>11</v>
      </c>
      <c r="I11" s="69"/>
      <c r="J11" s="69"/>
      <c r="K11" s="69"/>
      <c r="L11" s="69"/>
      <c r="M11" s="69"/>
      <c r="N11" s="69"/>
      <c r="O11" s="69"/>
      <c r="P11" s="69"/>
      <c r="Q11" s="70"/>
    </row>
    <row r="12" spans="1:17" ht="52.5" customHeight="1" x14ac:dyDescent="0.25">
      <c r="A12" s="63"/>
      <c r="B12" s="73"/>
      <c r="C12" s="8" t="s">
        <v>12</v>
      </c>
      <c r="D12" s="8" t="s">
        <v>13</v>
      </c>
      <c r="E12" s="63"/>
      <c r="F12" s="63"/>
      <c r="G12" s="63"/>
      <c r="H12" s="9" t="s">
        <v>69</v>
      </c>
      <c r="I12" s="9" t="s">
        <v>14</v>
      </c>
      <c r="J12" s="9" t="s">
        <v>15</v>
      </c>
      <c r="K12" s="9" t="s">
        <v>68</v>
      </c>
      <c r="L12" s="9" t="s">
        <v>71</v>
      </c>
      <c r="M12" s="9" t="s">
        <v>72</v>
      </c>
      <c r="N12" s="9" t="s">
        <v>73</v>
      </c>
      <c r="O12" s="9" t="s">
        <v>93</v>
      </c>
      <c r="P12" s="47" t="s">
        <v>103</v>
      </c>
      <c r="Q12" s="47" t="s">
        <v>116</v>
      </c>
    </row>
    <row r="13" spans="1:17" ht="10.5" customHeight="1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</row>
    <row r="14" spans="1:17" ht="40.5" customHeight="1" x14ac:dyDescent="0.25">
      <c r="A14" s="63" t="s">
        <v>16</v>
      </c>
      <c r="B14" s="106" t="s">
        <v>86</v>
      </c>
      <c r="C14" s="78">
        <v>1279135</v>
      </c>
      <c r="D14" s="78">
        <v>0</v>
      </c>
      <c r="E14" s="12" t="s">
        <v>87</v>
      </c>
      <c r="F14" s="13" t="s">
        <v>55</v>
      </c>
      <c r="G14" s="8">
        <v>60</v>
      </c>
      <c r="H14" s="8">
        <v>62.5</v>
      </c>
      <c r="I14" s="8">
        <v>65</v>
      </c>
      <c r="J14" s="8">
        <v>69</v>
      </c>
      <c r="K14" s="8">
        <v>73</v>
      </c>
      <c r="L14" s="8">
        <v>84</v>
      </c>
      <c r="M14" s="8">
        <v>84</v>
      </c>
      <c r="N14" s="8">
        <v>84</v>
      </c>
      <c r="O14" s="8">
        <v>84</v>
      </c>
      <c r="P14" s="46">
        <v>84</v>
      </c>
      <c r="Q14" s="8">
        <v>84</v>
      </c>
    </row>
    <row r="15" spans="1:17" ht="16.5" customHeight="1" x14ac:dyDescent="0.25">
      <c r="A15" s="63"/>
      <c r="B15" s="106"/>
      <c r="C15" s="78"/>
      <c r="D15" s="78"/>
      <c r="E15" s="12" t="s">
        <v>62</v>
      </c>
      <c r="F15" s="13" t="s">
        <v>55</v>
      </c>
      <c r="G15" s="14">
        <v>80</v>
      </c>
      <c r="H15" s="14">
        <v>85</v>
      </c>
      <c r="I15" s="14">
        <v>87</v>
      </c>
      <c r="J15" s="8">
        <v>87</v>
      </c>
      <c r="K15" s="8">
        <v>88</v>
      </c>
      <c r="L15" s="8">
        <v>89</v>
      </c>
      <c r="M15" s="8">
        <v>90</v>
      </c>
      <c r="N15" s="8">
        <v>91</v>
      </c>
      <c r="O15" s="8">
        <v>92</v>
      </c>
      <c r="P15" s="46">
        <v>92</v>
      </c>
      <c r="Q15" s="8">
        <v>92</v>
      </c>
    </row>
    <row r="16" spans="1:17" ht="46.5" customHeight="1" x14ac:dyDescent="0.25">
      <c r="A16" s="63"/>
      <c r="B16" s="106"/>
      <c r="C16" s="78"/>
      <c r="D16" s="78"/>
      <c r="E16" s="12" t="s">
        <v>88</v>
      </c>
      <c r="F16" s="13" t="s">
        <v>55</v>
      </c>
      <c r="G16" s="8">
        <v>15</v>
      </c>
      <c r="H16" s="8">
        <v>30</v>
      </c>
      <c r="I16" s="8">
        <v>45</v>
      </c>
      <c r="J16" s="8">
        <v>60</v>
      </c>
      <c r="K16" s="8">
        <v>70</v>
      </c>
      <c r="L16" s="8">
        <v>73</v>
      </c>
      <c r="M16" s="8">
        <v>75</v>
      </c>
      <c r="N16" s="8">
        <v>77</v>
      </c>
      <c r="O16" s="8">
        <v>77</v>
      </c>
      <c r="P16" s="46">
        <v>77</v>
      </c>
      <c r="Q16" s="8">
        <v>77</v>
      </c>
    </row>
    <row r="17" spans="1:17" ht="64.5" customHeight="1" x14ac:dyDescent="0.25">
      <c r="A17" s="63"/>
      <c r="B17" s="106"/>
      <c r="C17" s="78"/>
      <c r="D17" s="78"/>
      <c r="E17" s="12" t="s">
        <v>115</v>
      </c>
      <c r="F17" s="13" t="s">
        <v>55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35</v>
      </c>
      <c r="O17" s="8">
        <v>0</v>
      </c>
      <c r="P17" s="46">
        <v>0</v>
      </c>
      <c r="Q17" s="8">
        <v>0</v>
      </c>
    </row>
    <row r="18" spans="1:17" ht="78.75" customHeight="1" x14ac:dyDescent="0.25">
      <c r="A18" s="107" t="s">
        <v>18</v>
      </c>
      <c r="B18" s="106" t="s">
        <v>78</v>
      </c>
      <c r="C18" s="108">
        <v>5934.3</v>
      </c>
      <c r="D18" s="108">
        <v>0</v>
      </c>
      <c r="E18" s="15" t="s">
        <v>63</v>
      </c>
      <c r="F18" s="16" t="s">
        <v>55</v>
      </c>
      <c r="G18" s="17">
        <v>35</v>
      </c>
      <c r="H18" s="17">
        <v>38</v>
      </c>
      <c r="I18" s="17">
        <v>40</v>
      </c>
      <c r="J18" s="18">
        <v>42.5</v>
      </c>
      <c r="K18" s="18">
        <v>44</v>
      </c>
      <c r="L18" s="18">
        <v>46</v>
      </c>
      <c r="M18" s="18">
        <v>48</v>
      </c>
      <c r="N18" s="18">
        <v>50</v>
      </c>
      <c r="O18" s="18">
        <v>52</v>
      </c>
      <c r="P18" s="53">
        <v>53</v>
      </c>
      <c r="Q18" s="18">
        <v>53</v>
      </c>
    </row>
    <row r="19" spans="1:17" ht="39" customHeight="1" x14ac:dyDescent="0.25">
      <c r="A19" s="107"/>
      <c r="B19" s="106"/>
      <c r="C19" s="108"/>
      <c r="D19" s="108"/>
      <c r="E19" s="19" t="s">
        <v>64</v>
      </c>
      <c r="F19" s="16" t="s">
        <v>55</v>
      </c>
      <c r="G19" s="17">
        <v>8.1999999999999993</v>
      </c>
      <c r="H19" s="17">
        <v>9</v>
      </c>
      <c r="I19" s="17">
        <v>10</v>
      </c>
      <c r="J19" s="18">
        <v>11</v>
      </c>
      <c r="K19" s="18">
        <v>12</v>
      </c>
      <c r="L19" s="18">
        <v>13</v>
      </c>
      <c r="M19" s="18">
        <v>14</v>
      </c>
      <c r="N19" s="18">
        <v>15</v>
      </c>
      <c r="O19" s="18">
        <v>16</v>
      </c>
      <c r="P19" s="53">
        <v>17</v>
      </c>
      <c r="Q19" s="18">
        <v>17</v>
      </c>
    </row>
    <row r="20" spans="1:17" ht="52.5" customHeight="1" x14ac:dyDescent="0.25">
      <c r="A20" s="107"/>
      <c r="B20" s="106"/>
      <c r="C20" s="108"/>
      <c r="D20" s="108"/>
      <c r="E20" s="20" t="s">
        <v>65</v>
      </c>
      <c r="F20" s="12" t="s">
        <v>40</v>
      </c>
      <c r="G20" s="8">
        <v>3</v>
      </c>
      <c r="H20" s="8">
        <v>3</v>
      </c>
      <c r="I20" s="8">
        <v>3</v>
      </c>
      <c r="J20" s="18">
        <v>3</v>
      </c>
      <c r="K20" s="18">
        <v>1</v>
      </c>
      <c r="L20" s="18">
        <v>1</v>
      </c>
      <c r="M20" s="18">
        <v>1</v>
      </c>
      <c r="N20" s="18">
        <v>1</v>
      </c>
      <c r="O20" s="18">
        <v>1</v>
      </c>
      <c r="P20" s="53">
        <v>1</v>
      </c>
      <c r="Q20" s="18">
        <v>1</v>
      </c>
    </row>
    <row r="21" spans="1:17" ht="39.75" customHeight="1" x14ac:dyDescent="0.25">
      <c r="A21" s="107"/>
      <c r="B21" s="106"/>
      <c r="C21" s="108"/>
      <c r="D21" s="108"/>
      <c r="E21" s="20" t="s">
        <v>66</v>
      </c>
      <c r="F21" s="12" t="s">
        <v>40</v>
      </c>
      <c r="G21" s="8">
        <v>2000</v>
      </c>
      <c r="H21" s="8">
        <v>2100</v>
      </c>
      <c r="I21" s="8">
        <v>2250</v>
      </c>
      <c r="J21" s="18">
        <v>2400</v>
      </c>
      <c r="K21" s="18">
        <v>2500</v>
      </c>
      <c r="L21" s="18">
        <v>2600</v>
      </c>
      <c r="M21" s="18">
        <v>2700</v>
      </c>
      <c r="N21" s="18">
        <v>2800</v>
      </c>
      <c r="O21" s="18">
        <v>2900</v>
      </c>
      <c r="P21" s="53">
        <v>2950</v>
      </c>
      <c r="Q21" s="18">
        <v>2950</v>
      </c>
    </row>
    <row r="22" spans="1:17" ht="63.75" customHeight="1" x14ac:dyDescent="0.25">
      <c r="A22" s="63" t="s">
        <v>22</v>
      </c>
      <c r="B22" s="106" t="s">
        <v>99</v>
      </c>
      <c r="C22" s="78">
        <v>53888.7</v>
      </c>
      <c r="D22" s="78">
        <v>29120.1</v>
      </c>
      <c r="E22" s="20" t="s">
        <v>67</v>
      </c>
      <c r="F22" s="8" t="s">
        <v>17</v>
      </c>
      <c r="G22" s="8">
        <v>60</v>
      </c>
      <c r="H22" s="8">
        <v>62</v>
      </c>
      <c r="I22" s="8">
        <v>65</v>
      </c>
      <c r="J22" s="8">
        <v>68</v>
      </c>
      <c r="K22" s="8">
        <v>70</v>
      </c>
      <c r="L22" s="8">
        <v>72</v>
      </c>
      <c r="M22" s="8">
        <v>73</v>
      </c>
      <c r="N22" s="8">
        <v>75</v>
      </c>
      <c r="O22" s="8">
        <v>75</v>
      </c>
      <c r="P22" s="46">
        <v>80</v>
      </c>
      <c r="Q22" s="8">
        <v>80</v>
      </c>
    </row>
    <row r="23" spans="1:17" ht="63" customHeight="1" x14ac:dyDescent="0.25">
      <c r="A23" s="63"/>
      <c r="B23" s="106"/>
      <c r="C23" s="78"/>
      <c r="D23" s="78"/>
      <c r="E23" s="20" t="s">
        <v>89</v>
      </c>
      <c r="F23" s="8" t="s">
        <v>17</v>
      </c>
      <c r="G23" s="8">
        <v>50</v>
      </c>
      <c r="H23" s="8">
        <v>38</v>
      </c>
      <c r="I23" s="8">
        <v>35</v>
      </c>
      <c r="J23" s="8">
        <v>35</v>
      </c>
      <c r="K23" s="8">
        <v>30</v>
      </c>
      <c r="L23" s="8">
        <v>28</v>
      </c>
      <c r="M23" s="8">
        <v>27</v>
      </c>
      <c r="N23" s="8">
        <v>26</v>
      </c>
      <c r="O23" s="8">
        <v>26</v>
      </c>
      <c r="P23" s="46">
        <v>25</v>
      </c>
      <c r="Q23" s="8">
        <v>25</v>
      </c>
    </row>
    <row r="24" spans="1:17" ht="49.5" customHeight="1" x14ac:dyDescent="0.25">
      <c r="A24" s="71" t="s">
        <v>23</v>
      </c>
      <c r="B24" s="76" t="s">
        <v>100</v>
      </c>
      <c r="C24" s="82">
        <v>10880.8</v>
      </c>
      <c r="D24" s="82">
        <f>561.2+276.5</f>
        <v>837.7</v>
      </c>
      <c r="E24" s="21" t="s">
        <v>91</v>
      </c>
      <c r="F24" s="9" t="s">
        <v>17</v>
      </c>
      <c r="G24" s="9">
        <v>100</v>
      </c>
      <c r="H24" s="9">
        <v>100</v>
      </c>
      <c r="I24" s="9">
        <v>100</v>
      </c>
      <c r="J24" s="9">
        <v>100</v>
      </c>
      <c r="K24" s="9">
        <v>100</v>
      </c>
      <c r="L24" s="9">
        <v>100</v>
      </c>
      <c r="M24" s="9">
        <v>100</v>
      </c>
      <c r="N24" s="9">
        <v>100</v>
      </c>
      <c r="O24" s="9">
        <v>100</v>
      </c>
      <c r="P24" s="47">
        <v>100</v>
      </c>
      <c r="Q24" s="9">
        <v>100</v>
      </c>
    </row>
    <row r="25" spans="1:17" ht="93.75" customHeight="1" x14ac:dyDescent="0.25">
      <c r="A25" s="72"/>
      <c r="B25" s="77"/>
      <c r="C25" s="83"/>
      <c r="D25" s="83"/>
      <c r="E25" s="21" t="s">
        <v>110</v>
      </c>
      <c r="F25" s="9" t="s">
        <v>58</v>
      </c>
      <c r="G25" s="9">
        <v>0</v>
      </c>
      <c r="H25" s="9"/>
      <c r="I25" s="9"/>
      <c r="J25" s="9"/>
      <c r="K25" s="9"/>
      <c r="L25" s="9"/>
      <c r="M25" s="9">
        <v>0</v>
      </c>
      <c r="N25" s="9">
        <v>20</v>
      </c>
      <c r="O25" s="9">
        <v>20</v>
      </c>
      <c r="P25" s="47">
        <v>20</v>
      </c>
      <c r="Q25" s="9">
        <v>20</v>
      </c>
    </row>
    <row r="26" spans="1:17" x14ac:dyDescent="0.25">
      <c r="A26" s="63" t="s">
        <v>82</v>
      </c>
      <c r="B26" s="76" t="s">
        <v>101</v>
      </c>
      <c r="C26" s="105">
        <v>492.1</v>
      </c>
      <c r="D26" s="105">
        <v>4428.5</v>
      </c>
      <c r="E26" s="104" t="s">
        <v>97</v>
      </c>
      <c r="F26" s="73" t="s">
        <v>58</v>
      </c>
      <c r="G26" s="73">
        <v>1</v>
      </c>
      <c r="H26" s="73"/>
      <c r="I26" s="73"/>
      <c r="J26" s="73"/>
      <c r="K26" s="73"/>
      <c r="L26" s="73"/>
      <c r="M26" s="73">
        <v>1</v>
      </c>
      <c r="N26" s="73">
        <v>1</v>
      </c>
      <c r="O26" s="73">
        <v>1</v>
      </c>
      <c r="P26" s="73">
        <v>1</v>
      </c>
      <c r="Q26" s="73">
        <v>1</v>
      </c>
    </row>
    <row r="27" spans="1:17" x14ac:dyDescent="0.25">
      <c r="A27" s="63"/>
      <c r="B27" s="103"/>
      <c r="C27" s="105"/>
      <c r="D27" s="105"/>
      <c r="E27" s="104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63"/>
      <c r="B28" s="103"/>
      <c r="C28" s="105"/>
      <c r="D28" s="105"/>
      <c r="E28" s="104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57" customHeight="1" x14ac:dyDescent="0.25">
      <c r="A29" s="63"/>
      <c r="B29" s="77"/>
      <c r="C29" s="105"/>
      <c r="D29" s="105"/>
      <c r="E29" s="104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x14ac:dyDescent="0.25">
      <c r="A30" s="22"/>
      <c r="E30" s="1" t="s">
        <v>117</v>
      </c>
    </row>
    <row r="31" spans="1:17" x14ac:dyDescent="0.25">
      <c r="A31" s="22"/>
    </row>
    <row r="32" spans="1:17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</sheetData>
  <mergeCells count="47">
    <mergeCell ref="A24:A25"/>
    <mergeCell ref="B24:B25"/>
    <mergeCell ref="C24:C25"/>
    <mergeCell ref="D24:D25"/>
    <mergeCell ref="I5:Q5"/>
    <mergeCell ref="F11:F12"/>
    <mergeCell ref="G11:G12"/>
    <mergeCell ref="A7:M7"/>
    <mergeCell ref="A8:M8"/>
    <mergeCell ref="A9:M9"/>
    <mergeCell ref="A11:A12"/>
    <mergeCell ref="B11:B12"/>
    <mergeCell ref="C11:D11"/>
    <mergeCell ref="I2:O2"/>
    <mergeCell ref="I3:O3"/>
    <mergeCell ref="I4:O4"/>
    <mergeCell ref="A22:A23"/>
    <mergeCell ref="B22:B23"/>
    <mergeCell ref="C22:C23"/>
    <mergeCell ref="D22:D23"/>
    <mergeCell ref="A14:A17"/>
    <mergeCell ref="B14:B17"/>
    <mergeCell ref="C14:C17"/>
    <mergeCell ref="D14:D17"/>
    <mergeCell ref="A18:A21"/>
    <mergeCell ref="B18:B21"/>
    <mergeCell ref="C18:C21"/>
    <mergeCell ref="D18:D21"/>
    <mergeCell ref="E11:E12"/>
    <mergeCell ref="B26:B29"/>
    <mergeCell ref="E26:E29"/>
    <mergeCell ref="A26:A29"/>
    <mergeCell ref="C26:C29"/>
    <mergeCell ref="D26:D29"/>
    <mergeCell ref="Q26:Q29"/>
    <mergeCell ref="H11:Q11"/>
    <mergeCell ref="K26:K29"/>
    <mergeCell ref="L26:L29"/>
    <mergeCell ref="M26:M29"/>
    <mergeCell ref="N26:N29"/>
    <mergeCell ref="O26:O29"/>
    <mergeCell ref="P26:P29"/>
    <mergeCell ref="F26:F29"/>
    <mergeCell ref="G26:G29"/>
    <mergeCell ref="H26:H29"/>
    <mergeCell ref="I26:I29"/>
    <mergeCell ref="J26:J29"/>
  </mergeCells>
  <pageMargins left="0.31496062992125984" right="0.11811023622047245" top="0.78740157480314965" bottom="0.19685039370078741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МБДОУ</vt:lpstr>
      <vt:lpstr>СОШ</vt:lpstr>
      <vt:lpstr>УДОД</vt:lpstr>
      <vt:lpstr>МБДОУ!Заголовки_для_печати</vt:lpstr>
      <vt:lpstr>СОШ!Заголовки_для_печати</vt:lpstr>
      <vt:lpstr>УДОД!Заголовки_для_печати</vt:lpstr>
      <vt:lpstr>МБДОУ!Область_печати</vt:lpstr>
      <vt:lpstr>СОШ!Область_печати</vt:lpstr>
      <vt:lpstr>УДОД!Область_печати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2021-07-09T08:21:28Z</dcterms:modified>
</cp:coreProperties>
</file>