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500" activeTab="0"/>
  </bookViews>
  <sheets>
    <sheet name="Подп.1" sheetId="1" r:id="rId1"/>
  </sheets>
  <definedNames>
    <definedName name="Excel_BuiltIn_Print_Area" localSheetId="0">'Подп.1'!$A$1:$O$22</definedName>
    <definedName name="_xlnm.Print_Area" localSheetId="0">'Подп.1'!$A$1:$O$129</definedName>
  </definedNames>
  <calcPr fullCalcOnLoad="1"/>
</workbook>
</file>

<file path=xl/sharedStrings.xml><?xml version="1.0" encoding="utf-8"?>
<sst xmlns="http://schemas.openxmlformats.org/spreadsheetml/2006/main" count="230" uniqueCount="64">
  <si>
    <t xml:space="preserve"> Представление обоснования финансовых ресурсов, необходимых для реализации мероприятий программы "Стимулирование экономической активности в Кингисеппском муниципальном районе"</t>
  </si>
  <si>
    <t xml:space="preserve">Наименование мероприятия подпрограммы </t>
  </si>
  <si>
    <t>Источник финансирования (тыс. руб.)</t>
  </si>
  <si>
    <t xml:space="preserve">Расчет необходимых финансовых ресурсов на реализацию мероприятия </t>
  </si>
  <si>
    <t>ВСЕГО</t>
  </si>
  <si>
    <t>Общий объем финансовых ресурсов необходимых для реализации мероприятия, в том числе по годам (тыс.руб.)</t>
  </si>
  <si>
    <t xml:space="preserve">Эксплуатационные расходы, возникающие в результате реализации мероприятия 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</si>
  <si>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</si>
  <si>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</si>
  <si>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</si>
  <si>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</si>
  <si>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</si>
  <si>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</si>
  <si>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</si>
  <si>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</si>
  <si>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</si>
  <si>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ВСЕГО, в том числе</t>
  </si>
  <si>
    <t xml:space="preserve">Бюджет Кингисеппского муниципального района </t>
  </si>
  <si>
    <t xml:space="preserve">Бюджет Кингисеппского городского поселения </t>
  </si>
  <si>
    <t xml:space="preserve">Средства бюджета Ленинградской области </t>
  </si>
  <si>
    <t xml:space="preserve">Средства федерального бюджета </t>
  </si>
  <si>
    <t>Мероприятия 1.                                             По содействию эффективному ведению экономической деятельности субъектов малого и среднего предпринимательства</t>
  </si>
  <si>
    <t>расчет произведен в соответствии с порядком предоставления субсидии бюджетам муниципальных программ поддержки и развития субъектов малого и среднего предпринимательства, действующих менее одного года, на организацию предпринимательской деятельности</t>
  </si>
  <si>
    <t>Мероприятия 2.                                 Субсидии начинающим субъектам малого предпринимательства</t>
  </si>
  <si>
    <t>расчет произведен в соответствии с планом сметы учреждения</t>
  </si>
  <si>
    <t>Мероприятия 1.                            Мероприятия по созданию условий для обеспечения населения услугами торговли, общественного питания и бытового обслуживания</t>
  </si>
  <si>
    <t>Мероприятие 1                                   Расходы на обеспечение деятельности информационно-консультационного центра</t>
  </si>
  <si>
    <t>расчет произведен в соответствии с Соглашением с Комитетом по МСУ, межнациональным и межконфессиональным отношениям Ленинградской области</t>
  </si>
  <si>
    <t>Мероприятие 3.                             Мероприятие по созданию условий для обеспечения населения услугами торговли, общественного питания и бытового обслуживания</t>
  </si>
  <si>
    <t xml:space="preserve">расчет произведен в соответствии  со сметой расходов учреждения; </t>
  </si>
  <si>
    <t>расчет произведен в соответствии с порядком предоставления и расходования субсидий из областного бюджета Ленинградской области бюджетам муниципальных образований Ленинградской области для софинансирования мероприятий по организации мониторинга деятельности субъектов малого и среднего предпринимательства</t>
  </si>
  <si>
    <t>расчет произведен в соответствии со сметой расходов учреждения</t>
  </si>
  <si>
    <t>Мероприятие 6. Организация и пароведение ярмарок</t>
  </si>
  <si>
    <t>размер субсидий расчитан на основе коммерческих предложений.</t>
  </si>
  <si>
    <t>Мероприятие 8. Предоставление субсидии организациям потребительской кооперации для возмещения расходов по доставке товаров первой необходимости в сельские населенные пункты</t>
  </si>
  <si>
    <t>расчет произведен в соответствии с порядком предоставление субсидии организациям потребительской кооперации для возмещения расходов по доставке товаров первой необходимости в сельские населенные пункты</t>
  </si>
  <si>
    <t>Подпрограмма 4          Совершенствование системы стратегического управления социально-экономическим развитием Кингисеппского муниципального района</t>
  </si>
  <si>
    <t>расчет обоснования размера субсидий на разработку документов стратегического планирования.</t>
  </si>
  <si>
    <t>субсидии из бюджета Ленинградской области предоставляются на софинансирование расходных обязательств местных бюджетов при осуществлении полномочий органов местного самоуправления Ленинградской области в сфере стратегического планирования в размере 50%.</t>
  </si>
  <si>
    <t>расчет произведен в соответствии с методикой расчета нормативов для определения общего оъема субвенций, предоставляемых из областного бюджета Ленинградской области бюджетам органов МСУ на осуществление отдельных государственных полномочий по подготовке и проведению всероссийской сельскохозяйственной переписи в 2016 году</t>
  </si>
  <si>
    <t>размер субсидий на разработку документов стратегического планирования расчитан на основе коммерческих предложений.</t>
  </si>
  <si>
    <t>Мероприятие 1.                                    Устойчивое развитие территории муниципального образования «Кингисеппский муниципальный район»</t>
  </si>
  <si>
    <t xml:space="preserve">Подпрограмма 1   Содействие развитию малого и среднего предпринимательства               </t>
  </si>
  <si>
    <t xml:space="preserve">ВСЕГО по подпрограмме     Содействие развитию малого и среднего предпринимательства               </t>
  </si>
  <si>
    <t>Подпрограмма 2 Создание условий для обеспечения поселений, входящих в состав муниципального района услугами общественного питания, торговли и бытового обслуживания</t>
  </si>
  <si>
    <t>ВСЕГО по подпрограмме  Создание условий для обеспечения поселений, входящих в состав муниципального района услугами общественного питания, торговли и бытового обслуживания</t>
  </si>
  <si>
    <t>Подпрограмма 3  Развитие малого, среднего предпринимательства и потребительского рынка</t>
  </si>
  <si>
    <t>ВСЕГО по подпрограмме      Развитие малого, среднего предпринимательства и потребительского рынка</t>
  </si>
  <si>
    <t>Мероприятие 5                                             Расходы на обеспечение деятельности муниципальных казенных учреждений</t>
  </si>
  <si>
    <t>ВСЕГО по подпрограмме Совершенствование системы стратегического управления социально-экономическим развитием Кингисеппского муниципального района</t>
  </si>
  <si>
    <t>Подпрограмма 5   Устойчивое развитие территории муниципального образования «Кингисеппский муниципальный район»</t>
  </si>
  <si>
    <t>ВСЕГО по подпрограмме  Устойчивое развитие территории муниципального образования «Кингисеппский муниципальный район»</t>
  </si>
  <si>
    <t>Мероприятие 4.                                               Субсидия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</si>
  <si>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Мероприятие 2.
Мероприятия по поддержке субъектов малого предпринимательства, получивших поддержку на организацию предпринимательской деятельности</t>
  </si>
  <si>
    <t xml:space="preserve"> расчет расчет произведен в соответствии с порядком предоставления и распределения субсидии бюджетам муниципальных районов и городского округа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</si>
  <si>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2023</t>
  </si>
  <si>
    <t>Мероприятие 7. Реализация международного проекта по развитию производства народных промыслов и продукции сельского хозяйства</t>
  </si>
  <si>
    <t>Мероприятие 9. Предоставление субсидии на поддержку некоммерческих организаций, образующих инфраструктуру поддержки малого и среднего предпринимательства</t>
  </si>
  <si>
    <t>расчет произведен в соответствии с методикой расчета нормативов для определения общего оъема субвенций, предоставляемых из областного бюджета Ленинградской области бюджетам органов МСУ на осуществление  государственных полномочий Российской Федерации по проведению Всероссийской  переписи  населения  2020 года</t>
  </si>
  <si>
    <t>Мероприятие 2. Мониторинг социально-экономического развития Кингисеппского района</t>
  </si>
  <si>
    <t>Мероприятие 1.                                   Совершенствование системы стратегического управления социально-экономическим развитием Кингисеппского муниципального района</t>
  </si>
  <si>
    <t xml:space="preserve">расчет произведен в соответствии с методикой расчета нормативов для определения общего оъема субвенций, предоставляемых из областного бюджета Ленинградской области бюджетам органов МСУ на осуществление отдельных государственных полномочий по подготовке и проведению всероссийской сельскохозяйственной переписи </t>
  </si>
  <si>
    <t xml:space="preserve">Приложение № 4  к муниципальной программе «Стимулирование экономической активности в Кингисеппском муниципальном районе», утвержденной постановлением администрации МО «Кингисеппский муниципальный район» № 3047 от 12.11.2013 (с изменениями и дополнениями от от 18.08.2014 №2117, от 12.11.2014 №3035, от 06.04.2015 №881, от 28.10.2015 №2370, от 21.12.2015  №2820, от 25.08.2016 № 2085, от 23.12.2016 №3350, от 08.09.2017 №2344, от 30.10.2017 №2789, от 29.12.2017 №3478, от 15.03.2018 №472, от 23.01.2019 № 87, от 21.02.219 №335, от 27.05.2019 №1119, от 24.10.2019 №2481,от 18.03.2020 №603, от 11.09.2020 №1952, от 01.03.2021 № 432)     </t>
  </si>
  <si>
    <t>Иные средства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</si>
</sst>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i/>
      <sz val="10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10" xfId="42" applyNumberFormat="1" applyFont="1" applyFill="1" applyBorder="1" applyAlignment="1" applyProtection="1">
      <alignment horizontal="center" vertical="center" wrapText="1"/>
      <protection/>
    </xf>
    <xf numFmtId="172" fontId="2" fillId="0" borderId="11" xfId="42" applyNumberFormat="1" applyFont="1" applyFill="1" applyBorder="1" applyAlignment="1" applyProtection="1">
      <alignment horizontal="center" vertical="center" wrapText="1"/>
      <protection/>
    </xf>
    <xf numFmtId="172" fontId="2" fillId="0" borderId="12" xfId="0" applyNumberFormat="1" applyFont="1" applyFill="1" applyBorder="1" applyAlignment="1">
      <alignment horizontal="center" vertical="center" wrapText="1"/>
    </xf>
    <xf numFmtId="49" fontId="2" fillId="0" borderId="0" xfId="42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49" fontId="2" fillId="0" borderId="11" xfId="42" applyNumberFormat="1" applyFont="1" applyFill="1" applyBorder="1" applyAlignment="1" applyProtection="1">
      <alignment horizontal="center" vertical="center" wrapText="1"/>
      <protection/>
    </xf>
    <xf numFmtId="172" fontId="2" fillId="0" borderId="0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2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49" fontId="2" fillId="0" borderId="11" xfId="42" applyNumberFormat="1" applyFont="1" applyFill="1" applyBorder="1" applyAlignment="1" applyProtection="1">
      <alignment horizontal="center" vertical="top" wrapText="1"/>
      <protection/>
    </xf>
    <xf numFmtId="49" fontId="2" fillId="0" borderId="10" xfId="42" applyNumberFormat="1" applyFont="1" applyFill="1" applyBorder="1" applyAlignment="1" applyProtection="1">
      <alignment horizontal="left" vertical="center" wrapText="1"/>
      <protection/>
    </xf>
    <xf numFmtId="49" fontId="2" fillId="0" borderId="10" xfId="42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justify" vertical="top" wrapText="1"/>
    </xf>
    <xf numFmtId="49" fontId="2" fillId="0" borderId="12" xfId="42" applyNumberFormat="1" applyFont="1" applyFill="1" applyBorder="1" applyAlignment="1" applyProtection="1">
      <alignment horizontal="center" vertical="top" wrapText="1"/>
      <protection/>
    </xf>
    <xf numFmtId="0" fontId="0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172" fontId="2" fillId="0" borderId="14" xfId="42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left" vertical="top" wrapText="1"/>
    </xf>
    <xf numFmtId="172" fontId="2" fillId="0" borderId="13" xfId="42" applyNumberFormat="1" applyFont="1" applyFill="1" applyBorder="1" applyAlignment="1" applyProtection="1">
      <alignment horizontal="center" vertical="center" wrapText="1"/>
      <protection/>
    </xf>
    <xf numFmtId="172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172" fontId="2" fillId="0" borderId="18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6" fillId="0" borderId="19" xfId="0" applyFont="1" applyFill="1" applyBorder="1" applyAlignment="1">
      <alignment vertical="top" wrapText="1"/>
    </xf>
    <xf numFmtId="49" fontId="2" fillId="0" borderId="13" xfId="42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horizontal="left" vertical="top" wrapText="1"/>
    </xf>
    <xf numFmtId="49" fontId="2" fillId="0" borderId="13" xfId="42" applyNumberFormat="1" applyFont="1" applyFill="1" applyBorder="1" applyAlignment="1" applyProtection="1">
      <alignment horizontal="center" vertical="top" wrapText="1"/>
      <protection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2" fillId="0" borderId="11" xfId="42" applyNumberFormat="1" applyFont="1" applyFill="1" applyBorder="1" applyAlignment="1" applyProtection="1">
      <alignment horizontal="center" vertical="center" wrapText="1"/>
      <protection/>
    </xf>
    <xf numFmtId="49" fontId="2" fillId="0" borderId="11" xfId="42" applyNumberFormat="1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20" xfId="42" applyNumberFormat="1" applyFont="1" applyFill="1" applyBorder="1" applyAlignment="1" applyProtection="1">
      <alignment horizontal="center" vertical="top" wrapText="1"/>
      <protection/>
    </xf>
    <xf numFmtId="49" fontId="2" fillId="0" borderId="0" xfId="42" applyNumberFormat="1" applyFont="1" applyFill="1" applyBorder="1" applyAlignment="1" applyProtection="1">
      <alignment horizontal="center" vertical="top" wrapText="1"/>
      <protection/>
    </xf>
    <xf numFmtId="49" fontId="6" fillId="0" borderId="12" xfId="42" applyNumberFormat="1" applyFont="1" applyFill="1" applyBorder="1" applyAlignment="1" applyProtection="1">
      <alignment horizontal="left" vertical="top" wrapText="1"/>
      <protection/>
    </xf>
    <xf numFmtId="49" fontId="6" fillId="0" borderId="14" xfId="42" applyNumberFormat="1" applyFont="1" applyFill="1" applyBorder="1" applyAlignment="1" applyProtection="1">
      <alignment horizontal="left" vertical="top" wrapText="1"/>
      <protection/>
    </xf>
    <xf numFmtId="49" fontId="6" fillId="0" borderId="10" xfId="42" applyNumberFormat="1" applyFont="1" applyFill="1" applyBorder="1" applyAlignment="1" applyProtection="1">
      <alignment horizontal="left" vertical="top" wrapText="1"/>
      <protection/>
    </xf>
    <xf numFmtId="49" fontId="2" fillId="0" borderId="12" xfId="42" applyNumberFormat="1" applyFont="1" applyFill="1" applyBorder="1" applyAlignment="1" applyProtection="1">
      <alignment horizontal="center" vertical="center" wrapText="1"/>
      <protection/>
    </xf>
    <xf numFmtId="49" fontId="2" fillId="0" borderId="14" xfId="42" applyNumberFormat="1" applyFont="1" applyFill="1" applyBorder="1" applyAlignment="1" applyProtection="1">
      <alignment horizontal="center" vertical="center" wrapText="1"/>
      <protection/>
    </xf>
    <xf numFmtId="49" fontId="2" fillId="0" borderId="10" xfId="42" applyNumberFormat="1" applyFont="1" applyFill="1" applyBorder="1" applyAlignment="1" applyProtection="1">
      <alignment horizontal="center" vertical="center" wrapText="1"/>
      <protection/>
    </xf>
    <xf numFmtId="49" fontId="2" fillId="0" borderId="15" xfId="42" applyNumberFormat="1" applyFont="1" applyFill="1" applyBorder="1" applyAlignment="1" applyProtection="1">
      <alignment horizontal="center" vertical="center" wrapText="1"/>
      <protection/>
    </xf>
    <xf numFmtId="49" fontId="2" fillId="0" borderId="21" xfId="42" applyNumberFormat="1" applyFont="1" applyFill="1" applyBorder="1" applyAlignment="1" applyProtection="1">
      <alignment horizontal="center" vertical="center" wrapText="1"/>
      <protection/>
    </xf>
    <xf numFmtId="49" fontId="2" fillId="0" borderId="16" xfId="42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6" fillId="0" borderId="11" xfId="42" applyNumberFormat="1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0"/>
  <sheetViews>
    <sheetView tabSelected="1" view="pageBreakPreview" zoomScaleSheetLayoutView="100" zoomScalePageLayoutView="0" workbookViewId="0" topLeftCell="A20">
      <selection activeCell="A33" sqref="A1:IV16384"/>
    </sheetView>
  </sheetViews>
  <sheetFormatPr defaultColWidth="9.00390625" defaultRowHeight="12.75"/>
  <cols>
    <col min="1" max="1" width="30.25390625" style="12" customWidth="1"/>
    <col min="2" max="2" width="22.75390625" style="12" customWidth="1"/>
    <col min="3" max="3" width="36.25390625" style="12" customWidth="1"/>
    <col min="4" max="4" width="12.75390625" style="12" customWidth="1"/>
    <col min="5" max="5" width="9.875" style="12" customWidth="1"/>
    <col min="6" max="6" width="8.375" style="12" customWidth="1"/>
    <col min="7" max="9" width="9.375" style="12" customWidth="1"/>
    <col min="10" max="10" width="8.25390625" style="12" customWidth="1"/>
    <col min="11" max="11" width="8.125" style="12" customWidth="1"/>
    <col min="12" max="12" width="8.625" style="12" customWidth="1"/>
    <col min="13" max="14" width="9.625" style="12" customWidth="1"/>
    <col min="15" max="15" width="24.875" style="12" customWidth="1"/>
    <col min="16" max="16" width="9.125" style="12" customWidth="1"/>
    <col min="17" max="17" width="26.125" style="12" customWidth="1"/>
    <col min="18" max="16384" width="9.125" style="12" customWidth="1"/>
  </cols>
  <sheetData>
    <row r="2" spans="1:15" ht="119.25" customHeight="1">
      <c r="A2" s="1"/>
      <c r="B2" s="1"/>
      <c r="C2" s="40"/>
      <c r="D2" s="40"/>
      <c r="E2" s="40"/>
      <c r="F2" s="14"/>
      <c r="G2" s="14"/>
      <c r="H2" s="14"/>
      <c r="I2" s="40" t="s">
        <v>62</v>
      </c>
      <c r="J2" s="40"/>
      <c r="K2" s="40"/>
      <c r="L2" s="40"/>
      <c r="M2" s="40"/>
      <c r="N2" s="40"/>
      <c r="O2" s="40"/>
    </row>
    <row r="3" spans="1:15" ht="37.5" customHeight="1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6.25" customHeight="1">
      <c r="A4" s="42" t="s">
        <v>42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ht="26.25" customHeight="1">
      <c r="A6" s="43" t="s">
        <v>1</v>
      </c>
      <c r="B6" s="43" t="s">
        <v>2</v>
      </c>
      <c r="C6" s="43" t="s">
        <v>3</v>
      </c>
      <c r="D6" s="43" t="s">
        <v>4</v>
      </c>
      <c r="E6" s="55" t="s">
        <v>5</v>
      </c>
      <c r="F6" s="56"/>
      <c r="G6" s="56"/>
      <c r="H6" s="56"/>
      <c r="I6" s="56"/>
      <c r="J6" s="56"/>
      <c r="K6" s="56"/>
      <c r="L6" s="56"/>
      <c r="M6" s="56"/>
      <c r="N6" s="57"/>
      <c r="O6" s="44" t="s">
        <v>6</v>
      </c>
      <c r="Q6" s="47"/>
    </row>
    <row r="7" spans="1:17" ht="28.5" customHeight="1">
      <c r="A7" s="43"/>
      <c r="B7" s="43"/>
      <c r="C7" s="43"/>
      <c r="D7" s="43"/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55</v>
      </c>
      <c r="O7" s="44"/>
      <c r="Q7" s="48"/>
    </row>
    <row r="8" spans="1:17" ht="24" customHeight="1">
      <c r="A8" s="49" t="s">
        <v>43</v>
      </c>
      <c r="B8" s="16" t="s">
        <v>16</v>
      </c>
      <c r="C8" s="52"/>
      <c r="D8" s="4">
        <f aca="true" t="shared" si="0" ref="D8:D22">SUM(E8:L8)</f>
        <v>3305</v>
      </c>
      <c r="E8" s="4">
        <f aca="true" t="shared" si="1" ref="E8:N8">E9+E11+E12+E10</f>
        <v>335</v>
      </c>
      <c r="F8" s="4">
        <f t="shared" si="1"/>
        <v>2970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17"/>
      <c r="Q8" s="48"/>
    </row>
    <row r="9" spans="1:17" ht="25.5" customHeight="1">
      <c r="A9" s="50"/>
      <c r="B9" s="18" t="s">
        <v>17</v>
      </c>
      <c r="C9" s="53"/>
      <c r="D9" s="4">
        <f t="shared" si="0"/>
        <v>535</v>
      </c>
      <c r="E9" s="4">
        <f aca="true" t="shared" si="2" ref="E9:N9">E14+E19</f>
        <v>335</v>
      </c>
      <c r="F9" s="4">
        <f t="shared" si="2"/>
        <v>200</v>
      </c>
      <c r="G9" s="4">
        <f t="shared" si="2"/>
        <v>0</v>
      </c>
      <c r="H9" s="4">
        <f t="shared" si="2"/>
        <v>0</v>
      </c>
      <c r="I9" s="4">
        <f t="shared" si="2"/>
        <v>0</v>
      </c>
      <c r="J9" s="4">
        <f t="shared" si="2"/>
        <v>0</v>
      </c>
      <c r="K9" s="4">
        <f t="shared" si="2"/>
        <v>0</v>
      </c>
      <c r="L9" s="4">
        <f t="shared" si="2"/>
        <v>0</v>
      </c>
      <c r="M9" s="4">
        <f t="shared" si="2"/>
        <v>0</v>
      </c>
      <c r="N9" s="4">
        <f t="shared" si="2"/>
        <v>0</v>
      </c>
      <c r="O9" s="17"/>
      <c r="Q9" s="48"/>
    </row>
    <row r="10" spans="1:17" ht="25.5" customHeight="1">
      <c r="A10" s="50"/>
      <c r="B10" s="18" t="s">
        <v>18</v>
      </c>
      <c r="C10" s="53"/>
      <c r="D10" s="4">
        <f t="shared" si="0"/>
        <v>0</v>
      </c>
      <c r="E10" s="4">
        <f aca="true" t="shared" si="3" ref="E10:N10">E15+E20</f>
        <v>0</v>
      </c>
      <c r="F10" s="4">
        <f t="shared" si="3"/>
        <v>0</v>
      </c>
      <c r="G10" s="4">
        <f t="shared" si="3"/>
        <v>0</v>
      </c>
      <c r="H10" s="4">
        <f t="shared" si="3"/>
        <v>0</v>
      </c>
      <c r="I10" s="4">
        <f t="shared" si="3"/>
        <v>0</v>
      </c>
      <c r="J10" s="4">
        <f t="shared" si="3"/>
        <v>0</v>
      </c>
      <c r="K10" s="4">
        <f t="shared" si="3"/>
        <v>0</v>
      </c>
      <c r="L10" s="4">
        <f t="shared" si="3"/>
        <v>0</v>
      </c>
      <c r="M10" s="4">
        <f t="shared" si="3"/>
        <v>0</v>
      </c>
      <c r="N10" s="4">
        <f t="shared" si="3"/>
        <v>0</v>
      </c>
      <c r="O10" s="17"/>
      <c r="Q10" s="7"/>
    </row>
    <row r="11" spans="1:17" ht="25.5">
      <c r="A11" s="50"/>
      <c r="B11" s="19" t="s">
        <v>19</v>
      </c>
      <c r="C11" s="53"/>
      <c r="D11" s="4">
        <f t="shared" si="0"/>
        <v>554</v>
      </c>
      <c r="E11" s="4">
        <f aca="true" t="shared" si="4" ref="E11:N11">E16+E21</f>
        <v>0</v>
      </c>
      <c r="F11" s="4">
        <f t="shared" si="4"/>
        <v>554</v>
      </c>
      <c r="G11" s="4">
        <f t="shared" si="4"/>
        <v>0</v>
      </c>
      <c r="H11" s="4">
        <f t="shared" si="4"/>
        <v>0</v>
      </c>
      <c r="I11" s="4">
        <f t="shared" si="4"/>
        <v>0</v>
      </c>
      <c r="J11" s="4">
        <f t="shared" si="4"/>
        <v>0</v>
      </c>
      <c r="K11" s="4">
        <f t="shared" si="4"/>
        <v>0</v>
      </c>
      <c r="L11" s="4">
        <f t="shared" si="4"/>
        <v>0</v>
      </c>
      <c r="M11" s="4">
        <f t="shared" si="4"/>
        <v>0</v>
      </c>
      <c r="N11" s="4">
        <f t="shared" si="4"/>
        <v>0</v>
      </c>
      <c r="O11" s="15"/>
      <c r="Q11" s="7"/>
    </row>
    <row r="12" spans="1:17" ht="25.5">
      <c r="A12" s="51"/>
      <c r="B12" s="19" t="s">
        <v>20</v>
      </c>
      <c r="C12" s="54"/>
      <c r="D12" s="4">
        <f t="shared" si="0"/>
        <v>2216</v>
      </c>
      <c r="E12" s="4">
        <f aca="true" t="shared" si="5" ref="E12:N12">E17+E22</f>
        <v>0</v>
      </c>
      <c r="F12" s="4">
        <f t="shared" si="5"/>
        <v>2216</v>
      </c>
      <c r="G12" s="4">
        <f t="shared" si="5"/>
        <v>0</v>
      </c>
      <c r="H12" s="4">
        <f t="shared" si="5"/>
        <v>0</v>
      </c>
      <c r="I12" s="4">
        <f t="shared" si="5"/>
        <v>0</v>
      </c>
      <c r="J12" s="4">
        <f t="shared" si="5"/>
        <v>0</v>
      </c>
      <c r="K12" s="4">
        <f t="shared" si="5"/>
        <v>0</v>
      </c>
      <c r="L12" s="4">
        <f t="shared" si="5"/>
        <v>0</v>
      </c>
      <c r="M12" s="4">
        <f t="shared" si="5"/>
        <v>0</v>
      </c>
      <c r="N12" s="4">
        <f t="shared" si="5"/>
        <v>0</v>
      </c>
      <c r="O12" s="15"/>
      <c r="Q12" s="7"/>
    </row>
    <row r="13" spans="1:17" ht="21" customHeight="1">
      <c r="A13" s="45" t="s">
        <v>21</v>
      </c>
      <c r="B13" s="16" t="s">
        <v>16</v>
      </c>
      <c r="C13" s="46" t="s">
        <v>22</v>
      </c>
      <c r="D13" s="4">
        <f t="shared" si="0"/>
        <v>325</v>
      </c>
      <c r="E13" s="4">
        <f aca="true" t="shared" si="6" ref="E13:N13">E14+E16+E17+E15</f>
        <v>325</v>
      </c>
      <c r="F13" s="4">
        <f t="shared" si="6"/>
        <v>0</v>
      </c>
      <c r="G13" s="4">
        <f t="shared" si="6"/>
        <v>0</v>
      </c>
      <c r="H13" s="4">
        <f t="shared" si="6"/>
        <v>0</v>
      </c>
      <c r="I13" s="4">
        <f t="shared" si="6"/>
        <v>0</v>
      </c>
      <c r="J13" s="4">
        <f t="shared" si="6"/>
        <v>0</v>
      </c>
      <c r="K13" s="4">
        <f t="shared" si="6"/>
        <v>0</v>
      </c>
      <c r="L13" s="4">
        <f t="shared" si="6"/>
        <v>0</v>
      </c>
      <c r="M13" s="4">
        <f t="shared" si="6"/>
        <v>0</v>
      </c>
      <c r="N13" s="4">
        <f t="shared" si="6"/>
        <v>0</v>
      </c>
      <c r="O13" s="15"/>
      <c r="Q13" s="7"/>
    </row>
    <row r="14" spans="1:17" ht="29.25" customHeight="1">
      <c r="A14" s="45"/>
      <c r="B14" s="19" t="s">
        <v>17</v>
      </c>
      <c r="C14" s="46"/>
      <c r="D14" s="4">
        <f t="shared" si="0"/>
        <v>325</v>
      </c>
      <c r="E14" s="3">
        <v>325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20"/>
      <c r="Q14" s="8"/>
    </row>
    <row r="15" spans="1:17" ht="28.5" customHeight="1">
      <c r="A15" s="45"/>
      <c r="B15" s="18" t="s">
        <v>18</v>
      </c>
      <c r="C15" s="46"/>
      <c r="D15" s="4">
        <f t="shared" si="0"/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20"/>
      <c r="Q15" s="8"/>
    </row>
    <row r="16" spans="1:17" ht="32.25" customHeight="1">
      <c r="A16" s="45"/>
      <c r="B16" s="19" t="s">
        <v>19</v>
      </c>
      <c r="C16" s="46"/>
      <c r="D16" s="4">
        <f t="shared" si="0"/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20"/>
      <c r="Q16" s="8"/>
    </row>
    <row r="17" spans="1:17" ht="24" customHeight="1">
      <c r="A17" s="45"/>
      <c r="B17" s="19" t="s">
        <v>20</v>
      </c>
      <c r="C17" s="46"/>
      <c r="D17" s="4">
        <f t="shared" si="0"/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20"/>
      <c r="Q17" s="8"/>
    </row>
    <row r="18" spans="1:17" ht="24" customHeight="1">
      <c r="A18" s="45" t="s">
        <v>23</v>
      </c>
      <c r="B18" s="16" t="s">
        <v>16</v>
      </c>
      <c r="C18" s="46" t="s">
        <v>22</v>
      </c>
      <c r="D18" s="4">
        <f t="shared" si="0"/>
        <v>2980</v>
      </c>
      <c r="E18" s="4">
        <f aca="true" t="shared" si="7" ref="E18:N18">E19+E21+E22+E20</f>
        <v>10</v>
      </c>
      <c r="F18" s="4">
        <f t="shared" si="7"/>
        <v>2970</v>
      </c>
      <c r="G18" s="4">
        <f t="shared" si="7"/>
        <v>0</v>
      </c>
      <c r="H18" s="4">
        <f t="shared" si="7"/>
        <v>0</v>
      </c>
      <c r="I18" s="4">
        <f t="shared" si="7"/>
        <v>0</v>
      </c>
      <c r="J18" s="4">
        <f t="shared" si="7"/>
        <v>0</v>
      </c>
      <c r="K18" s="4">
        <f t="shared" si="7"/>
        <v>0</v>
      </c>
      <c r="L18" s="4">
        <f t="shared" si="7"/>
        <v>0</v>
      </c>
      <c r="M18" s="4">
        <f t="shared" si="7"/>
        <v>0</v>
      </c>
      <c r="N18" s="4">
        <f t="shared" si="7"/>
        <v>0</v>
      </c>
      <c r="O18" s="20"/>
      <c r="Q18" s="8"/>
    </row>
    <row r="19" spans="1:17" ht="32.25" customHeight="1">
      <c r="A19" s="45"/>
      <c r="B19" s="19" t="s">
        <v>17</v>
      </c>
      <c r="C19" s="46"/>
      <c r="D19" s="4">
        <f t="shared" si="0"/>
        <v>210</v>
      </c>
      <c r="E19" s="3">
        <v>10</v>
      </c>
      <c r="F19" s="3">
        <v>200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20"/>
      <c r="Q19" s="8"/>
    </row>
    <row r="20" spans="1:17" ht="32.25" customHeight="1">
      <c r="A20" s="45"/>
      <c r="B20" s="18" t="s">
        <v>18</v>
      </c>
      <c r="C20" s="46"/>
      <c r="D20" s="4">
        <f t="shared" si="0"/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20"/>
      <c r="Q20" s="8"/>
    </row>
    <row r="21" spans="1:17" ht="34.5" customHeight="1">
      <c r="A21" s="45"/>
      <c r="B21" s="19" t="s">
        <v>19</v>
      </c>
      <c r="C21" s="46"/>
      <c r="D21" s="4">
        <f t="shared" si="0"/>
        <v>554</v>
      </c>
      <c r="E21" s="3">
        <v>0</v>
      </c>
      <c r="F21" s="3">
        <v>554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20"/>
      <c r="Q21" s="8"/>
    </row>
    <row r="22" spans="1:17" ht="27" customHeight="1">
      <c r="A22" s="45"/>
      <c r="B22" s="19" t="s">
        <v>20</v>
      </c>
      <c r="C22" s="46"/>
      <c r="D22" s="4">
        <f t="shared" si="0"/>
        <v>2216</v>
      </c>
      <c r="E22" s="3">
        <v>0</v>
      </c>
      <c r="F22" s="3">
        <v>2216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20"/>
      <c r="Q22" s="8"/>
    </row>
    <row r="23" spans="1:15" ht="18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8.75">
      <c r="A24" s="42" t="s">
        <v>44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43" t="s">
        <v>1</v>
      </c>
      <c r="B26" s="43" t="s">
        <v>2</v>
      </c>
      <c r="C26" s="43" t="s">
        <v>3</v>
      </c>
      <c r="D26" s="43" t="s">
        <v>4</v>
      </c>
      <c r="E26" s="55" t="s">
        <v>5</v>
      </c>
      <c r="F26" s="56"/>
      <c r="G26" s="56"/>
      <c r="H26" s="56"/>
      <c r="I26" s="56"/>
      <c r="J26" s="56"/>
      <c r="K26" s="56"/>
      <c r="L26" s="56"/>
      <c r="M26" s="56"/>
      <c r="N26" s="57"/>
      <c r="O26" s="44" t="s">
        <v>6</v>
      </c>
    </row>
    <row r="27" spans="1:15" ht="12.75">
      <c r="A27" s="43"/>
      <c r="B27" s="43"/>
      <c r="C27" s="43"/>
      <c r="D27" s="43"/>
      <c r="E27" s="9" t="s">
        <v>7</v>
      </c>
      <c r="F27" s="9" t="s">
        <v>8</v>
      </c>
      <c r="G27" s="9" t="s">
        <v>9</v>
      </c>
      <c r="H27" s="9" t="s">
        <v>10</v>
      </c>
      <c r="I27" s="9" t="s">
        <v>11</v>
      </c>
      <c r="J27" s="9" t="s">
        <v>12</v>
      </c>
      <c r="K27" s="9" t="s">
        <v>13</v>
      </c>
      <c r="L27" s="9" t="s">
        <v>14</v>
      </c>
      <c r="M27" s="9" t="s">
        <v>15</v>
      </c>
      <c r="N27" s="9" t="s">
        <v>55</v>
      </c>
      <c r="O27" s="44"/>
    </row>
    <row r="28" spans="1:15" ht="12.75">
      <c r="A28" s="45" t="s">
        <v>45</v>
      </c>
      <c r="B28" s="16" t="s">
        <v>16</v>
      </c>
      <c r="C28" s="46"/>
      <c r="D28" s="4">
        <f aca="true" t="shared" si="8" ref="D28:D37">SUM(E28:L28)</f>
        <v>1764</v>
      </c>
      <c r="E28" s="4">
        <f aca="true" t="shared" si="9" ref="E28:N28">E29+E31+E32</f>
        <v>878</v>
      </c>
      <c r="F28" s="4">
        <f t="shared" si="9"/>
        <v>886</v>
      </c>
      <c r="G28" s="4">
        <f t="shared" si="9"/>
        <v>0</v>
      </c>
      <c r="H28" s="4">
        <f t="shared" si="9"/>
        <v>0</v>
      </c>
      <c r="I28" s="4">
        <f t="shared" si="9"/>
        <v>0</v>
      </c>
      <c r="J28" s="4">
        <f t="shared" si="9"/>
        <v>0</v>
      </c>
      <c r="K28" s="4">
        <f t="shared" si="9"/>
        <v>0</v>
      </c>
      <c r="L28" s="4">
        <f t="shared" si="9"/>
        <v>0</v>
      </c>
      <c r="M28" s="4">
        <f t="shared" si="9"/>
        <v>0</v>
      </c>
      <c r="N28" s="4">
        <f t="shared" si="9"/>
        <v>0</v>
      </c>
      <c r="O28" s="20"/>
    </row>
    <row r="29" spans="1:15" ht="25.5">
      <c r="A29" s="45"/>
      <c r="B29" s="19" t="s">
        <v>17</v>
      </c>
      <c r="C29" s="46"/>
      <c r="D29" s="4">
        <f t="shared" si="8"/>
        <v>1764</v>
      </c>
      <c r="E29" s="3">
        <f aca="true" t="shared" si="10" ref="E29:N29">E34</f>
        <v>878</v>
      </c>
      <c r="F29" s="3">
        <f t="shared" si="10"/>
        <v>886</v>
      </c>
      <c r="G29" s="3">
        <f t="shared" si="10"/>
        <v>0</v>
      </c>
      <c r="H29" s="3">
        <f t="shared" si="10"/>
        <v>0</v>
      </c>
      <c r="I29" s="3">
        <f t="shared" si="10"/>
        <v>0</v>
      </c>
      <c r="J29" s="3">
        <f t="shared" si="10"/>
        <v>0</v>
      </c>
      <c r="K29" s="3">
        <f t="shared" si="10"/>
        <v>0</v>
      </c>
      <c r="L29" s="3">
        <f t="shared" si="10"/>
        <v>0</v>
      </c>
      <c r="M29" s="3">
        <f t="shared" si="10"/>
        <v>0</v>
      </c>
      <c r="N29" s="3">
        <f t="shared" si="10"/>
        <v>0</v>
      </c>
      <c r="O29" s="20"/>
    </row>
    <row r="30" spans="1:15" ht="25.5">
      <c r="A30" s="45"/>
      <c r="B30" s="19" t="s">
        <v>18</v>
      </c>
      <c r="C30" s="46"/>
      <c r="D30" s="4">
        <f t="shared" si="8"/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20"/>
    </row>
    <row r="31" spans="1:15" ht="25.5">
      <c r="A31" s="45"/>
      <c r="B31" s="19" t="s">
        <v>19</v>
      </c>
      <c r="C31" s="46"/>
      <c r="D31" s="4">
        <f t="shared" si="8"/>
        <v>0</v>
      </c>
      <c r="E31" s="3">
        <f aca="true" t="shared" si="11" ref="E31:N32">E36</f>
        <v>0</v>
      </c>
      <c r="F31" s="3">
        <f t="shared" si="11"/>
        <v>0</v>
      </c>
      <c r="G31" s="3">
        <f t="shared" si="11"/>
        <v>0</v>
      </c>
      <c r="H31" s="3">
        <f t="shared" si="11"/>
        <v>0</v>
      </c>
      <c r="I31" s="3">
        <f t="shared" si="11"/>
        <v>0</v>
      </c>
      <c r="J31" s="3">
        <f t="shared" si="11"/>
        <v>0</v>
      </c>
      <c r="K31" s="3">
        <f t="shared" si="11"/>
        <v>0</v>
      </c>
      <c r="L31" s="3">
        <f t="shared" si="11"/>
        <v>0</v>
      </c>
      <c r="M31" s="3">
        <f t="shared" si="11"/>
        <v>0</v>
      </c>
      <c r="N31" s="3">
        <f t="shared" si="11"/>
        <v>0</v>
      </c>
      <c r="O31" s="20"/>
    </row>
    <row r="32" spans="1:15" ht="25.5">
      <c r="A32" s="45"/>
      <c r="B32" s="19" t="s">
        <v>20</v>
      </c>
      <c r="C32" s="46"/>
      <c r="D32" s="4">
        <f t="shared" si="8"/>
        <v>0</v>
      </c>
      <c r="E32" s="3">
        <f t="shared" si="11"/>
        <v>0</v>
      </c>
      <c r="F32" s="3">
        <f t="shared" si="11"/>
        <v>0</v>
      </c>
      <c r="G32" s="3">
        <f t="shared" si="11"/>
        <v>0</v>
      </c>
      <c r="H32" s="3">
        <f t="shared" si="11"/>
        <v>0</v>
      </c>
      <c r="I32" s="3">
        <f t="shared" si="11"/>
        <v>0</v>
      </c>
      <c r="J32" s="3">
        <f t="shared" si="11"/>
        <v>0</v>
      </c>
      <c r="K32" s="3">
        <f t="shared" si="11"/>
        <v>0</v>
      </c>
      <c r="L32" s="3">
        <f t="shared" si="11"/>
        <v>0</v>
      </c>
      <c r="M32" s="3">
        <f t="shared" si="11"/>
        <v>0</v>
      </c>
      <c r="N32" s="3">
        <f t="shared" si="11"/>
        <v>0</v>
      </c>
      <c r="O32" s="20"/>
    </row>
    <row r="33" spans="1:15" ht="12.75">
      <c r="A33" s="45" t="s">
        <v>25</v>
      </c>
      <c r="B33" s="16" t="s">
        <v>16</v>
      </c>
      <c r="C33" s="46" t="s">
        <v>24</v>
      </c>
      <c r="D33" s="4">
        <f t="shared" si="8"/>
        <v>1764</v>
      </c>
      <c r="E33" s="3">
        <f aca="true" t="shared" si="12" ref="E33:N33">E34+E35+E36+E37</f>
        <v>878</v>
      </c>
      <c r="F33" s="3">
        <f t="shared" si="12"/>
        <v>886</v>
      </c>
      <c r="G33" s="3">
        <f t="shared" si="12"/>
        <v>0</v>
      </c>
      <c r="H33" s="3">
        <f t="shared" si="12"/>
        <v>0</v>
      </c>
      <c r="I33" s="3">
        <f t="shared" si="12"/>
        <v>0</v>
      </c>
      <c r="J33" s="3">
        <f t="shared" si="12"/>
        <v>0</v>
      </c>
      <c r="K33" s="3">
        <f t="shared" si="12"/>
        <v>0</v>
      </c>
      <c r="L33" s="3">
        <f t="shared" si="12"/>
        <v>0</v>
      </c>
      <c r="M33" s="3">
        <f t="shared" si="12"/>
        <v>0</v>
      </c>
      <c r="N33" s="3">
        <f t="shared" si="12"/>
        <v>0</v>
      </c>
      <c r="O33" s="20"/>
    </row>
    <row r="34" spans="1:15" ht="25.5">
      <c r="A34" s="45"/>
      <c r="B34" s="19" t="s">
        <v>17</v>
      </c>
      <c r="C34" s="46"/>
      <c r="D34" s="4">
        <f t="shared" si="8"/>
        <v>1764</v>
      </c>
      <c r="E34" s="3">
        <v>878</v>
      </c>
      <c r="F34" s="3">
        <v>886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20"/>
    </row>
    <row r="35" spans="1:15" ht="25.5">
      <c r="A35" s="45"/>
      <c r="B35" s="18" t="s">
        <v>18</v>
      </c>
      <c r="C35" s="46"/>
      <c r="D35" s="4">
        <f t="shared" si="8"/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20"/>
    </row>
    <row r="36" spans="1:15" ht="25.5">
      <c r="A36" s="45"/>
      <c r="B36" s="19" t="s">
        <v>19</v>
      </c>
      <c r="C36" s="46"/>
      <c r="D36" s="4">
        <f t="shared" si="8"/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20"/>
    </row>
    <row r="37" spans="1:15" ht="25.5">
      <c r="A37" s="45"/>
      <c r="B37" s="19" t="s">
        <v>20</v>
      </c>
      <c r="C37" s="46"/>
      <c r="D37" s="4">
        <f t="shared" si="8"/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20"/>
    </row>
    <row r="38" spans="1:15" ht="18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ht="18.75">
      <c r="A39" s="42" t="s">
        <v>46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 customHeight="1">
      <c r="A41" s="43" t="s">
        <v>1</v>
      </c>
      <c r="B41" s="43" t="s">
        <v>2</v>
      </c>
      <c r="C41" s="43" t="s">
        <v>3</v>
      </c>
      <c r="D41" s="43" t="s">
        <v>4</v>
      </c>
      <c r="E41" s="55" t="s">
        <v>5</v>
      </c>
      <c r="F41" s="56"/>
      <c r="G41" s="56"/>
      <c r="H41" s="56"/>
      <c r="I41" s="56"/>
      <c r="J41" s="56"/>
      <c r="K41" s="56"/>
      <c r="L41" s="56"/>
      <c r="M41" s="56"/>
      <c r="N41" s="57"/>
      <c r="O41" s="44" t="s">
        <v>6</v>
      </c>
    </row>
    <row r="42" spans="1:15" ht="12.75">
      <c r="A42" s="43"/>
      <c r="B42" s="43"/>
      <c r="C42" s="43"/>
      <c r="D42" s="43"/>
      <c r="E42" s="9" t="s">
        <v>7</v>
      </c>
      <c r="F42" s="9" t="s">
        <v>8</v>
      </c>
      <c r="G42" s="9" t="s">
        <v>9</v>
      </c>
      <c r="H42" s="9" t="s">
        <v>10</v>
      </c>
      <c r="I42" s="9" t="s">
        <v>11</v>
      </c>
      <c r="J42" s="9" t="s">
        <v>12</v>
      </c>
      <c r="K42" s="9" t="s">
        <v>13</v>
      </c>
      <c r="L42" s="9" t="s">
        <v>14</v>
      </c>
      <c r="M42" s="9" t="s">
        <v>15</v>
      </c>
      <c r="N42" s="9" t="s">
        <v>55</v>
      </c>
      <c r="O42" s="44"/>
    </row>
    <row r="43" spans="1:15" ht="12.75" customHeight="1">
      <c r="A43" s="58" t="s">
        <v>47</v>
      </c>
      <c r="B43" s="16" t="s">
        <v>16</v>
      </c>
      <c r="C43" s="52"/>
      <c r="D43" s="4">
        <f>SUM(E43:N43)</f>
        <v>86430.34400000001</v>
      </c>
      <c r="E43" s="4">
        <f aca="true" t="shared" si="13" ref="E43:M43">SUM(E44:E47)</f>
        <v>0</v>
      </c>
      <c r="F43" s="4">
        <f t="shared" si="13"/>
        <v>0</v>
      </c>
      <c r="G43" s="4">
        <f t="shared" si="13"/>
        <v>4874.599999999999</v>
      </c>
      <c r="H43" s="4">
        <f t="shared" si="13"/>
        <v>12539.3</v>
      </c>
      <c r="I43" s="4">
        <f t="shared" si="13"/>
        <v>11785.3</v>
      </c>
      <c r="J43" s="4">
        <f t="shared" si="13"/>
        <v>10818.599999999999</v>
      </c>
      <c r="K43" s="4">
        <f t="shared" si="13"/>
        <v>11445.519</v>
      </c>
      <c r="L43" s="4">
        <f>SUM(L44:L48)</f>
        <v>13281.306</v>
      </c>
      <c r="M43" s="4">
        <f t="shared" si="13"/>
        <v>11333.497</v>
      </c>
      <c r="N43" s="4">
        <f>SUM(N44:N47)</f>
        <v>10352.222000000002</v>
      </c>
      <c r="O43" s="20"/>
    </row>
    <row r="44" spans="1:15" ht="25.5">
      <c r="A44" s="59"/>
      <c r="B44" s="19" t="s">
        <v>17</v>
      </c>
      <c r="C44" s="53"/>
      <c r="D44" s="4">
        <f>SUM(E44:N44)</f>
        <v>35974.5</v>
      </c>
      <c r="E44" s="3">
        <f aca="true" t="shared" si="14" ref="E44:N44">E50+E55+E60+E65+E70+E75+E80+E86+E91</f>
        <v>0</v>
      </c>
      <c r="F44" s="3">
        <f t="shared" si="14"/>
        <v>0</v>
      </c>
      <c r="G44" s="3">
        <f t="shared" si="14"/>
        <v>1520.8999999999999</v>
      </c>
      <c r="H44" s="3">
        <f t="shared" si="14"/>
        <v>4669.1</v>
      </c>
      <c r="I44" s="3">
        <f t="shared" si="14"/>
        <v>2802.2</v>
      </c>
      <c r="J44" s="3">
        <f t="shared" si="14"/>
        <v>1981</v>
      </c>
      <c r="K44" s="3">
        <f t="shared" si="14"/>
        <v>2238.9</v>
      </c>
      <c r="L44" s="3">
        <f t="shared" si="14"/>
        <v>8125.6</v>
      </c>
      <c r="M44" s="3">
        <f t="shared" si="14"/>
        <v>7823.2</v>
      </c>
      <c r="N44" s="3">
        <f t="shared" si="14"/>
        <v>6813.6</v>
      </c>
      <c r="O44" s="20"/>
    </row>
    <row r="45" spans="1:15" ht="25.5">
      <c r="A45" s="59"/>
      <c r="B45" s="19" t="s">
        <v>18</v>
      </c>
      <c r="C45" s="53"/>
      <c r="D45" s="4">
        <f>SUM(E45:N45)</f>
        <v>23024.799999999996</v>
      </c>
      <c r="E45" s="3">
        <f aca="true" t="shared" si="15" ref="E45:N45">E51+E56+E61+E66+E71+E76+E81+E87+E92</f>
        <v>0</v>
      </c>
      <c r="F45" s="3">
        <f t="shared" si="15"/>
        <v>0</v>
      </c>
      <c r="G45" s="3">
        <f t="shared" si="15"/>
        <v>0</v>
      </c>
      <c r="H45" s="3">
        <f t="shared" si="15"/>
        <v>5577.9</v>
      </c>
      <c r="I45" s="3">
        <f t="shared" si="15"/>
        <v>6021.9</v>
      </c>
      <c r="J45" s="3">
        <f t="shared" si="15"/>
        <v>5738.4</v>
      </c>
      <c r="K45" s="3">
        <f t="shared" si="15"/>
        <v>5686.6</v>
      </c>
      <c r="L45" s="3">
        <f t="shared" si="15"/>
        <v>0</v>
      </c>
      <c r="M45" s="3">
        <f t="shared" si="15"/>
        <v>0</v>
      </c>
      <c r="N45" s="3">
        <f t="shared" si="15"/>
        <v>0</v>
      </c>
      <c r="O45" s="20"/>
    </row>
    <row r="46" spans="1:15" ht="25.5">
      <c r="A46" s="59"/>
      <c r="B46" s="19" t="s">
        <v>19</v>
      </c>
      <c r="C46" s="53"/>
      <c r="D46" s="4">
        <f>SUM(E46:N46)</f>
        <v>25992.543999999998</v>
      </c>
      <c r="E46" s="3">
        <f aca="true" t="shared" si="16" ref="E46:N46">E52+E57+E62+E67+E72+E77+E82+E88+E93</f>
        <v>0</v>
      </c>
      <c r="F46" s="3">
        <f t="shared" si="16"/>
        <v>0</v>
      </c>
      <c r="G46" s="3">
        <f t="shared" si="16"/>
        <v>3353.7</v>
      </c>
      <c r="H46" s="3">
        <f t="shared" si="16"/>
        <v>2292.3</v>
      </c>
      <c r="I46" s="3">
        <f t="shared" si="16"/>
        <v>2961.2</v>
      </c>
      <c r="J46" s="3">
        <f t="shared" si="16"/>
        <v>3099.2</v>
      </c>
      <c r="K46" s="3">
        <f t="shared" si="16"/>
        <v>3520.0190000000002</v>
      </c>
      <c r="L46" s="3">
        <f t="shared" si="16"/>
        <v>3717.206</v>
      </c>
      <c r="M46" s="3">
        <f t="shared" si="16"/>
        <v>3510.297</v>
      </c>
      <c r="N46" s="3">
        <f t="shared" si="16"/>
        <v>3538.6220000000003</v>
      </c>
      <c r="O46" s="20"/>
    </row>
    <row r="47" spans="1:15" ht="25.5">
      <c r="A47" s="59"/>
      <c r="B47" s="19" t="s">
        <v>20</v>
      </c>
      <c r="C47" s="53"/>
      <c r="D47" s="4">
        <f>SUM(E47:M47)</f>
        <v>0</v>
      </c>
      <c r="E47" s="3">
        <f aca="true" t="shared" si="17" ref="E47:N47">E53+E58+E63+E68+E73+E78+E83+E89+E94</f>
        <v>0</v>
      </c>
      <c r="F47" s="3">
        <f t="shared" si="17"/>
        <v>0</v>
      </c>
      <c r="G47" s="3">
        <f t="shared" si="17"/>
        <v>0</v>
      </c>
      <c r="H47" s="3">
        <f t="shared" si="17"/>
        <v>0</v>
      </c>
      <c r="I47" s="3">
        <f t="shared" si="17"/>
        <v>0</v>
      </c>
      <c r="J47" s="3">
        <f t="shared" si="17"/>
        <v>0</v>
      </c>
      <c r="K47" s="3">
        <f t="shared" si="17"/>
        <v>0</v>
      </c>
      <c r="L47" s="3">
        <f t="shared" si="17"/>
        <v>0</v>
      </c>
      <c r="M47" s="3">
        <f t="shared" si="17"/>
        <v>0</v>
      </c>
      <c r="N47" s="3">
        <f t="shared" si="17"/>
        <v>0</v>
      </c>
      <c r="O47" s="20"/>
    </row>
    <row r="48" spans="1:15" ht="12.75">
      <c r="A48" s="60"/>
      <c r="B48" s="18" t="s">
        <v>63</v>
      </c>
      <c r="C48" s="54"/>
      <c r="D48" s="4">
        <f>SUM(E48:M48)</f>
        <v>1438.5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>L84</f>
        <v>1438.5</v>
      </c>
      <c r="M48" s="3">
        <f>M84</f>
        <v>0</v>
      </c>
      <c r="N48" s="3">
        <v>0</v>
      </c>
      <c r="O48" s="20"/>
    </row>
    <row r="49" spans="1:15" ht="12.75">
      <c r="A49" s="45" t="s">
        <v>26</v>
      </c>
      <c r="B49" s="16" t="s">
        <v>16</v>
      </c>
      <c r="C49" s="46" t="s">
        <v>27</v>
      </c>
      <c r="D49" s="4">
        <f aca="true" t="shared" si="18" ref="D49:D57">SUM(E49:N49)</f>
        <v>548.9</v>
      </c>
      <c r="E49" s="3">
        <f aca="true" t="shared" si="19" ref="E49:M49">SUM(E50:E53)</f>
        <v>0</v>
      </c>
      <c r="F49" s="3">
        <f t="shared" si="19"/>
        <v>0</v>
      </c>
      <c r="G49" s="3">
        <f t="shared" si="19"/>
        <v>115.2</v>
      </c>
      <c r="H49" s="3">
        <f t="shared" si="19"/>
        <v>112.8</v>
      </c>
      <c r="I49" s="3">
        <f t="shared" si="19"/>
        <v>112.8</v>
      </c>
      <c r="J49" s="3">
        <f t="shared" si="19"/>
        <v>119</v>
      </c>
      <c r="K49" s="3">
        <f t="shared" si="19"/>
        <v>23.2</v>
      </c>
      <c r="L49" s="3">
        <f t="shared" si="19"/>
        <v>23.2</v>
      </c>
      <c r="M49" s="3">
        <f t="shared" si="19"/>
        <v>22.2</v>
      </c>
      <c r="N49" s="3">
        <f>SUM(N50:N53)</f>
        <v>20.5</v>
      </c>
      <c r="O49" s="20"/>
    </row>
    <row r="50" spans="1:15" ht="25.5">
      <c r="A50" s="45"/>
      <c r="B50" s="19" t="s">
        <v>17</v>
      </c>
      <c r="C50" s="46"/>
      <c r="D50" s="4">
        <f t="shared" si="18"/>
        <v>158.1</v>
      </c>
      <c r="E50" s="5">
        <v>0</v>
      </c>
      <c r="F50" s="5">
        <v>0</v>
      </c>
      <c r="G50" s="5">
        <v>15</v>
      </c>
      <c r="H50" s="5">
        <v>15</v>
      </c>
      <c r="I50" s="5">
        <v>15</v>
      </c>
      <c r="J50" s="5">
        <v>24</v>
      </c>
      <c r="K50" s="5">
        <v>23.2</v>
      </c>
      <c r="L50" s="5">
        <v>23.2</v>
      </c>
      <c r="M50" s="5">
        <v>22.2</v>
      </c>
      <c r="N50" s="5">
        <v>20.5</v>
      </c>
      <c r="O50" s="15"/>
    </row>
    <row r="51" spans="1:15" ht="25.5">
      <c r="A51" s="45"/>
      <c r="B51" s="18" t="s">
        <v>18</v>
      </c>
      <c r="C51" s="46"/>
      <c r="D51" s="4">
        <f t="shared" si="18"/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15"/>
    </row>
    <row r="52" spans="1:15" ht="25.5">
      <c r="A52" s="45"/>
      <c r="B52" s="19" t="s">
        <v>19</v>
      </c>
      <c r="C52" s="46"/>
      <c r="D52" s="4">
        <f t="shared" si="18"/>
        <v>390.8</v>
      </c>
      <c r="E52" s="5">
        <v>0</v>
      </c>
      <c r="F52" s="5">
        <v>0</v>
      </c>
      <c r="G52" s="5">
        <v>100.2</v>
      </c>
      <c r="H52" s="5">
        <v>97.8</v>
      </c>
      <c r="I52" s="5">
        <v>97.8</v>
      </c>
      <c r="J52" s="5">
        <v>95</v>
      </c>
      <c r="K52" s="5">
        <v>0</v>
      </c>
      <c r="L52" s="5">
        <v>0</v>
      </c>
      <c r="M52" s="5">
        <v>0</v>
      </c>
      <c r="N52" s="5">
        <v>0</v>
      </c>
      <c r="O52" s="15"/>
    </row>
    <row r="53" spans="1:15" ht="25.5">
      <c r="A53" s="45"/>
      <c r="B53" s="19" t="s">
        <v>20</v>
      </c>
      <c r="C53" s="46"/>
      <c r="D53" s="4">
        <f t="shared" si="18"/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15"/>
    </row>
    <row r="54" spans="1:15" ht="12.75">
      <c r="A54" s="49" t="s">
        <v>53</v>
      </c>
      <c r="B54" s="16" t="s">
        <v>16</v>
      </c>
      <c r="C54" s="46" t="s">
        <v>54</v>
      </c>
      <c r="D54" s="4">
        <f t="shared" si="18"/>
        <v>15974.199999999999</v>
      </c>
      <c r="E54" s="5">
        <f aca="true" t="shared" si="20" ref="E54:M54">SUM(E55:E58)</f>
        <v>0</v>
      </c>
      <c r="F54" s="5">
        <f t="shared" si="20"/>
        <v>0</v>
      </c>
      <c r="G54" s="5">
        <f t="shared" si="20"/>
        <v>3395</v>
      </c>
      <c r="H54" s="5">
        <f t="shared" si="20"/>
        <v>4753</v>
      </c>
      <c r="I54" s="5">
        <f t="shared" si="20"/>
        <v>1387.7</v>
      </c>
      <c r="J54" s="5">
        <f t="shared" si="20"/>
        <v>1393.5</v>
      </c>
      <c r="K54" s="5">
        <f t="shared" si="20"/>
        <v>1191.4</v>
      </c>
      <c r="L54" s="5">
        <f t="shared" si="20"/>
        <v>1437.5</v>
      </c>
      <c r="M54" s="5">
        <f t="shared" si="20"/>
        <v>1214.8</v>
      </c>
      <c r="N54" s="5">
        <f>SUM(N55:N58)</f>
        <v>1201.3</v>
      </c>
      <c r="O54" s="15"/>
    </row>
    <row r="55" spans="1:15" ht="25.5">
      <c r="A55" s="49"/>
      <c r="B55" s="19" t="s">
        <v>17</v>
      </c>
      <c r="C55" s="46"/>
      <c r="D55" s="4">
        <f t="shared" si="18"/>
        <v>3923.6000000000004</v>
      </c>
      <c r="E55" s="3">
        <v>0</v>
      </c>
      <c r="F55" s="3">
        <v>0</v>
      </c>
      <c r="G55" s="3">
        <v>200</v>
      </c>
      <c r="H55" s="3">
        <v>2753</v>
      </c>
      <c r="I55" s="3">
        <v>200</v>
      </c>
      <c r="J55" s="3">
        <v>200</v>
      </c>
      <c r="K55" s="3">
        <v>120</v>
      </c>
      <c r="L55" s="3">
        <v>172.5</v>
      </c>
      <c r="M55" s="3">
        <v>145.8</v>
      </c>
      <c r="N55" s="3">
        <v>132.3</v>
      </c>
      <c r="O55" s="15"/>
    </row>
    <row r="56" spans="1:15" ht="25.5">
      <c r="A56" s="49"/>
      <c r="B56" s="18" t="s">
        <v>18</v>
      </c>
      <c r="C56" s="46"/>
      <c r="D56" s="4">
        <f t="shared" si="18"/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5"/>
    </row>
    <row r="57" spans="1:15" ht="28.5" customHeight="1">
      <c r="A57" s="49"/>
      <c r="B57" s="19" t="s">
        <v>19</v>
      </c>
      <c r="C57" s="46"/>
      <c r="D57" s="4">
        <f t="shared" si="18"/>
        <v>12050.6</v>
      </c>
      <c r="E57" s="3">
        <v>0</v>
      </c>
      <c r="F57" s="3">
        <v>0</v>
      </c>
      <c r="G57" s="3">
        <v>3195</v>
      </c>
      <c r="H57" s="3">
        <v>2000</v>
      </c>
      <c r="I57" s="3">
        <v>1187.7</v>
      </c>
      <c r="J57" s="3">
        <v>1193.5</v>
      </c>
      <c r="K57" s="3">
        <v>1071.4</v>
      </c>
      <c r="L57" s="3">
        <v>1265</v>
      </c>
      <c r="M57" s="3">
        <v>1069</v>
      </c>
      <c r="N57" s="3">
        <v>1069</v>
      </c>
      <c r="O57" s="15"/>
    </row>
    <row r="58" spans="1:15" ht="68.25" customHeight="1">
      <c r="A58" s="49"/>
      <c r="B58" s="19" t="s">
        <v>20</v>
      </c>
      <c r="C58" s="46"/>
      <c r="D58" s="4">
        <f>SUM(E58:M58)</f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21"/>
    </row>
    <row r="59" spans="1:15" ht="12.75">
      <c r="A59" s="64" t="s">
        <v>28</v>
      </c>
      <c r="B59" s="16" t="s">
        <v>16</v>
      </c>
      <c r="C59" s="46" t="s">
        <v>29</v>
      </c>
      <c r="D59" s="4">
        <f>SUM(E59:N59)</f>
        <v>6773.5509999999995</v>
      </c>
      <c r="E59" s="6">
        <f aca="true" t="shared" si="21" ref="E59:J59">SUM(E60:E63)</f>
        <v>0</v>
      </c>
      <c r="F59" s="6">
        <f t="shared" si="21"/>
        <v>0</v>
      </c>
      <c r="G59" s="6">
        <f t="shared" si="21"/>
        <v>1280.8</v>
      </c>
      <c r="H59" s="6">
        <f t="shared" si="21"/>
        <v>1813.3</v>
      </c>
      <c r="I59" s="6">
        <f t="shared" si="21"/>
        <v>1247.6</v>
      </c>
      <c r="J59" s="6">
        <f t="shared" si="21"/>
        <v>1455.1</v>
      </c>
      <c r="K59" s="6">
        <f>SUM(K60:K63)</f>
        <v>976.751</v>
      </c>
      <c r="L59" s="6">
        <f>SUM(L60:L63)</f>
        <v>0</v>
      </c>
      <c r="M59" s="6">
        <f>SUM(M60:M63)</f>
        <v>0</v>
      </c>
      <c r="N59" s="6">
        <f>SUM(N60:N63)</f>
        <v>0</v>
      </c>
      <c r="O59" s="21"/>
    </row>
    <row r="60" spans="1:15" ht="25.5">
      <c r="A60" s="64"/>
      <c r="B60" s="19" t="s">
        <v>17</v>
      </c>
      <c r="C60" s="46"/>
      <c r="D60" s="4">
        <f>SUM(E60:N60)</f>
        <v>6773.5509999999995</v>
      </c>
      <c r="E60" s="3">
        <v>0</v>
      </c>
      <c r="F60" s="3">
        <v>0</v>
      </c>
      <c r="G60" s="3">
        <v>1280.8</v>
      </c>
      <c r="H60" s="3">
        <v>1813.3</v>
      </c>
      <c r="I60" s="3">
        <v>1247.6</v>
      </c>
      <c r="J60" s="3">
        <v>1455.1</v>
      </c>
      <c r="K60" s="3">
        <v>976.751</v>
      </c>
      <c r="L60" s="3">
        <v>0</v>
      </c>
      <c r="M60" s="3">
        <v>0</v>
      </c>
      <c r="N60" s="3">
        <v>0</v>
      </c>
      <c r="O60" s="44"/>
    </row>
    <row r="61" spans="1:15" ht="25.5">
      <c r="A61" s="64"/>
      <c r="B61" s="18" t="s">
        <v>18</v>
      </c>
      <c r="C61" s="46"/>
      <c r="D61" s="4">
        <f>SUM(E61:L61)</f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44"/>
    </row>
    <row r="62" spans="1:15" ht="25.5">
      <c r="A62" s="64"/>
      <c r="B62" s="19" t="s">
        <v>19</v>
      </c>
      <c r="C62" s="46"/>
      <c r="D62" s="4">
        <f>SUM(E62:L62)</f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17"/>
    </row>
    <row r="63" spans="1:15" ht="25.5">
      <c r="A63" s="64"/>
      <c r="B63" s="19" t="s">
        <v>20</v>
      </c>
      <c r="C63" s="46"/>
      <c r="D63" s="4">
        <f>SUM(E63:L63)</f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17"/>
    </row>
    <row r="64" spans="1:15" ht="12.75">
      <c r="A64" s="45" t="s">
        <v>52</v>
      </c>
      <c r="B64" s="16" t="s">
        <v>16</v>
      </c>
      <c r="C64" s="46" t="s">
        <v>30</v>
      </c>
      <c r="D64" s="4">
        <f>SUM(E64:N64)</f>
        <v>2505.493</v>
      </c>
      <c r="E64" s="2">
        <f aca="true" t="shared" si="22" ref="E64:M64">SUM(E65:E68)</f>
        <v>0</v>
      </c>
      <c r="F64" s="2">
        <f t="shared" si="22"/>
        <v>0</v>
      </c>
      <c r="G64" s="2">
        <f t="shared" si="22"/>
        <v>83.6</v>
      </c>
      <c r="H64" s="2">
        <f t="shared" si="22"/>
        <v>282.3</v>
      </c>
      <c r="I64" s="2">
        <f t="shared" si="22"/>
        <v>462.6</v>
      </c>
      <c r="J64" s="2">
        <f t="shared" si="22"/>
        <v>462.6</v>
      </c>
      <c r="K64" s="2">
        <f t="shared" si="22"/>
        <v>299.56800000000004</v>
      </c>
      <c r="L64" s="2">
        <f t="shared" si="22"/>
        <v>303.706</v>
      </c>
      <c r="M64" s="2">
        <f t="shared" si="22"/>
        <v>291.297</v>
      </c>
      <c r="N64" s="2">
        <f>SUM(N65:N68)</f>
        <v>319.822</v>
      </c>
      <c r="O64" s="17"/>
    </row>
    <row r="65" spans="1:15" ht="25.5">
      <c r="A65" s="45"/>
      <c r="B65" s="19" t="s">
        <v>17</v>
      </c>
      <c r="C65" s="46"/>
      <c r="D65" s="4">
        <f>SUM(E65:N65)</f>
        <v>529.349</v>
      </c>
      <c r="E65" s="3">
        <v>0</v>
      </c>
      <c r="F65" s="3">
        <v>0</v>
      </c>
      <c r="G65" s="3">
        <v>25.1</v>
      </c>
      <c r="H65" s="3">
        <v>87.8</v>
      </c>
      <c r="I65" s="3">
        <v>136.9</v>
      </c>
      <c r="J65" s="3">
        <v>136.9</v>
      </c>
      <c r="K65" s="3">
        <v>35.949</v>
      </c>
      <c r="L65" s="3">
        <v>36.5</v>
      </c>
      <c r="M65" s="3">
        <v>35</v>
      </c>
      <c r="N65" s="3">
        <v>35.2</v>
      </c>
      <c r="O65" s="15"/>
    </row>
    <row r="66" spans="1:15" ht="25.5">
      <c r="A66" s="45"/>
      <c r="B66" s="18" t="s">
        <v>18</v>
      </c>
      <c r="C66" s="46"/>
      <c r="D66" s="4">
        <f>SUM(E66:L66)</f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15"/>
    </row>
    <row r="67" spans="1:15" ht="25.5">
      <c r="A67" s="45"/>
      <c r="B67" s="19" t="s">
        <v>19</v>
      </c>
      <c r="C67" s="46"/>
      <c r="D67" s="4">
        <f>SUM(E67:N67)</f>
        <v>1976.1440000000005</v>
      </c>
      <c r="E67" s="3">
        <v>0</v>
      </c>
      <c r="F67" s="3">
        <v>0</v>
      </c>
      <c r="G67" s="3">
        <v>58.5</v>
      </c>
      <c r="H67" s="3">
        <v>194.5</v>
      </c>
      <c r="I67" s="3">
        <v>325.7</v>
      </c>
      <c r="J67" s="3">
        <v>325.7</v>
      </c>
      <c r="K67" s="3">
        <v>263.619</v>
      </c>
      <c r="L67" s="3">
        <v>267.206</v>
      </c>
      <c r="M67" s="3">
        <v>256.297</v>
      </c>
      <c r="N67" s="3">
        <v>284.622</v>
      </c>
      <c r="O67" s="15"/>
    </row>
    <row r="68" spans="1:15" ht="30" customHeight="1">
      <c r="A68" s="45"/>
      <c r="B68" s="19" t="s">
        <v>20</v>
      </c>
      <c r="C68" s="46"/>
      <c r="D68" s="4">
        <f>SUM(E68:L68)</f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15"/>
    </row>
    <row r="69" spans="1:15" ht="12.75">
      <c r="A69" s="45" t="s">
        <v>48</v>
      </c>
      <c r="B69" s="16" t="s">
        <v>16</v>
      </c>
      <c r="C69" s="46" t="s">
        <v>31</v>
      </c>
      <c r="D69" s="4">
        <f>SUM(E69:N69)</f>
        <v>39701.7</v>
      </c>
      <c r="E69" s="3">
        <f aca="true" t="shared" si="23" ref="E69:M69">SUM(E70:E73)</f>
        <v>0</v>
      </c>
      <c r="F69" s="3">
        <f t="shared" si="23"/>
        <v>0</v>
      </c>
      <c r="G69" s="3">
        <f t="shared" si="23"/>
        <v>0</v>
      </c>
      <c r="H69" s="3">
        <f t="shared" si="23"/>
        <v>5577.9</v>
      </c>
      <c r="I69" s="3">
        <f t="shared" si="23"/>
        <v>6021.9</v>
      </c>
      <c r="J69" s="3">
        <f t="shared" si="23"/>
        <v>5678.4</v>
      </c>
      <c r="K69" s="3">
        <f t="shared" si="23"/>
        <v>5624.6</v>
      </c>
      <c r="L69" s="3">
        <f t="shared" si="23"/>
        <v>5915.1</v>
      </c>
      <c r="M69" s="3">
        <f t="shared" si="23"/>
        <v>5648.9</v>
      </c>
      <c r="N69" s="3">
        <f>SUM(N70:N73)</f>
        <v>5234.9</v>
      </c>
      <c r="O69" s="15"/>
    </row>
    <row r="70" spans="1:15" ht="25.5">
      <c r="A70" s="45"/>
      <c r="B70" s="19" t="s">
        <v>17</v>
      </c>
      <c r="C70" s="46"/>
      <c r="D70" s="4">
        <f>SUM(E70:N70)</f>
        <v>16798.9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5915.1</v>
      </c>
      <c r="M70" s="3">
        <v>5648.9</v>
      </c>
      <c r="N70" s="3">
        <v>5234.9</v>
      </c>
      <c r="O70" s="15"/>
    </row>
    <row r="71" spans="1:15" ht="25.5">
      <c r="A71" s="45"/>
      <c r="B71" s="18" t="s">
        <v>18</v>
      </c>
      <c r="C71" s="46"/>
      <c r="D71" s="4">
        <f>SUM(E71:N71)</f>
        <v>22902.799999999996</v>
      </c>
      <c r="E71" s="3">
        <v>0</v>
      </c>
      <c r="F71" s="3">
        <v>0</v>
      </c>
      <c r="G71" s="3">
        <v>0</v>
      </c>
      <c r="H71" s="3">
        <v>5577.9</v>
      </c>
      <c r="I71" s="3">
        <v>6021.9</v>
      </c>
      <c r="J71" s="3">
        <v>5678.4</v>
      </c>
      <c r="K71" s="3">
        <v>5624.6</v>
      </c>
      <c r="L71" s="3">
        <v>0</v>
      </c>
      <c r="M71" s="3">
        <v>0</v>
      </c>
      <c r="N71" s="3">
        <v>0</v>
      </c>
      <c r="O71" s="15"/>
    </row>
    <row r="72" spans="1:15" ht="25.5">
      <c r="A72" s="45"/>
      <c r="B72" s="19" t="s">
        <v>19</v>
      </c>
      <c r="C72" s="46"/>
      <c r="D72" s="4">
        <f>SUM(E72:L72)</f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15"/>
    </row>
    <row r="73" spans="1:15" ht="25.5">
      <c r="A73" s="45"/>
      <c r="B73" s="19" t="s">
        <v>20</v>
      </c>
      <c r="C73" s="46"/>
      <c r="D73" s="4">
        <f>SUM(E73:L73)</f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15"/>
    </row>
    <row r="74" spans="1:15" ht="12.75">
      <c r="A74" s="45" t="s">
        <v>32</v>
      </c>
      <c r="B74" s="16" t="s">
        <v>16</v>
      </c>
      <c r="C74" s="46" t="s">
        <v>31</v>
      </c>
      <c r="D74" s="4">
        <f>SUM(E74:N74)</f>
        <v>1362.7</v>
      </c>
      <c r="E74" s="3">
        <f aca="true" t="shared" si="24" ref="E74:M74">SUM(E75:E78)</f>
        <v>0</v>
      </c>
      <c r="F74" s="3">
        <f t="shared" si="24"/>
        <v>0</v>
      </c>
      <c r="G74" s="3">
        <f t="shared" si="24"/>
        <v>0</v>
      </c>
      <c r="H74" s="3">
        <f t="shared" si="24"/>
        <v>0</v>
      </c>
      <c r="I74" s="3">
        <f t="shared" si="24"/>
        <v>1052.7</v>
      </c>
      <c r="J74" s="3">
        <f t="shared" si="24"/>
        <v>60</v>
      </c>
      <c r="K74" s="3">
        <f t="shared" si="24"/>
        <v>62</v>
      </c>
      <c r="L74" s="3">
        <f t="shared" si="24"/>
        <v>66.2</v>
      </c>
      <c r="M74" s="3">
        <f t="shared" si="24"/>
        <v>63.2</v>
      </c>
      <c r="N74" s="3">
        <f>SUM(N75:N78)</f>
        <v>58.6</v>
      </c>
      <c r="O74" s="15"/>
    </row>
    <row r="75" spans="1:15" ht="25.5">
      <c r="A75" s="45"/>
      <c r="B75" s="19" t="s">
        <v>17</v>
      </c>
      <c r="C75" s="46"/>
      <c r="D75" s="4">
        <f>SUM(E75:N75)</f>
        <v>1240.7</v>
      </c>
      <c r="E75" s="3">
        <v>0</v>
      </c>
      <c r="F75" s="3">
        <v>0</v>
      </c>
      <c r="G75" s="3">
        <v>0</v>
      </c>
      <c r="H75" s="3">
        <v>0</v>
      </c>
      <c r="I75" s="3">
        <v>1052.7</v>
      </c>
      <c r="J75" s="3">
        <v>0</v>
      </c>
      <c r="K75" s="3">
        <v>0</v>
      </c>
      <c r="L75" s="3">
        <v>66.2</v>
      </c>
      <c r="M75" s="3">
        <v>63.2</v>
      </c>
      <c r="N75" s="3">
        <v>58.6</v>
      </c>
      <c r="O75" s="15"/>
    </row>
    <row r="76" spans="1:15" ht="25.5">
      <c r="A76" s="45"/>
      <c r="B76" s="18" t="s">
        <v>18</v>
      </c>
      <c r="C76" s="46"/>
      <c r="D76" s="4">
        <f>SUM(E76:N76)</f>
        <v>122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60</v>
      </c>
      <c r="K76" s="3">
        <v>62</v>
      </c>
      <c r="L76" s="3">
        <v>0</v>
      </c>
      <c r="M76" s="3">
        <v>0</v>
      </c>
      <c r="N76" s="3">
        <v>0</v>
      </c>
      <c r="O76" s="15"/>
    </row>
    <row r="77" spans="1:15" ht="25.5">
      <c r="A77" s="45"/>
      <c r="B77" s="19" t="s">
        <v>19</v>
      </c>
      <c r="C77" s="46"/>
      <c r="D77" s="4">
        <f>SUM(E77:L77)</f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15"/>
    </row>
    <row r="78" spans="1:15" ht="25.5">
      <c r="A78" s="45"/>
      <c r="B78" s="19" t="s">
        <v>20</v>
      </c>
      <c r="C78" s="46"/>
      <c r="D78" s="4">
        <f>SUM(E78:L78)</f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15"/>
    </row>
    <row r="79" spans="1:15" ht="12.75">
      <c r="A79" s="58" t="s">
        <v>56</v>
      </c>
      <c r="B79" s="16" t="s">
        <v>16</v>
      </c>
      <c r="C79" s="61" t="s">
        <v>33</v>
      </c>
      <c r="D79" s="3">
        <f>SUM(E79:N79)</f>
        <v>2418.9</v>
      </c>
      <c r="E79" s="3">
        <f aca="true" t="shared" si="25" ref="E79:K79">SUM(E80:E83)</f>
        <v>0</v>
      </c>
      <c r="F79" s="3">
        <f t="shared" si="25"/>
        <v>0</v>
      </c>
      <c r="G79" s="3">
        <f t="shared" si="25"/>
        <v>0</v>
      </c>
      <c r="H79" s="3">
        <f t="shared" si="25"/>
        <v>0</v>
      </c>
      <c r="I79" s="3">
        <f t="shared" si="25"/>
        <v>0</v>
      </c>
      <c r="J79" s="3">
        <f t="shared" si="25"/>
        <v>0</v>
      </c>
      <c r="K79" s="3">
        <f t="shared" si="25"/>
        <v>102.2</v>
      </c>
      <c r="L79" s="3">
        <f>SUM(L80:L84)</f>
        <v>1852.6</v>
      </c>
      <c r="M79" s="3">
        <f>SUM(M80:M83)</f>
        <v>464.1</v>
      </c>
      <c r="N79" s="3">
        <f>SUM(N80:N83)</f>
        <v>0</v>
      </c>
      <c r="O79" s="15"/>
    </row>
    <row r="80" spans="1:15" ht="25.5">
      <c r="A80" s="59"/>
      <c r="B80" s="19" t="s">
        <v>17</v>
      </c>
      <c r="C80" s="62"/>
      <c r="D80" s="4">
        <f>SUM(E80:N80)</f>
        <v>980.4000000000001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102.2</v>
      </c>
      <c r="L80" s="3">
        <v>414.1</v>
      </c>
      <c r="M80" s="3">
        <v>464.1</v>
      </c>
      <c r="N80" s="3">
        <v>0</v>
      </c>
      <c r="O80" s="15"/>
    </row>
    <row r="81" spans="1:15" ht="25.5">
      <c r="A81" s="59"/>
      <c r="B81" s="18" t="s">
        <v>18</v>
      </c>
      <c r="C81" s="62"/>
      <c r="D81" s="4">
        <f>SUM(E81:M81)</f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15"/>
    </row>
    <row r="82" spans="1:15" ht="25.5">
      <c r="A82" s="59"/>
      <c r="B82" s="19" t="s">
        <v>19</v>
      </c>
      <c r="C82" s="62"/>
      <c r="D82" s="4">
        <f>SUM(E82:L82)</f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15"/>
    </row>
    <row r="83" spans="1:15" ht="25.5">
      <c r="A83" s="59"/>
      <c r="B83" s="19" t="s">
        <v>20</v>
      </c>
      <c r="C83" s="62"/>
      <c r="D83" s="4">
        <f>SUM(E83:L83)</f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5"/>
    </row>
    <row r="84" spans="1:15" ht="12.75">
      <c r="A84" s="60"/>
      <c r="B84" s="18" t="s">
        <v>63</v>
      </c>
      <c r="C84" s="63"/>
      <c r="D84" s="4">
        <f>SUM(E84:M84)</f>
        <v>1438.5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1438.5</v>
      </c>
      <c r="M84" s="3">
        <v>0</v>
      </c>
      <c r="N84" s="3">
        <v>0</v>
      </c>
      <c r="O84" s="20"/>
    </row>
    <row r="85" spans="1:15" ht="12.75">
      <c r="A85" s="45" t="s">
        <v>34</v>
      </c>
      <c r="B85" s="16" t="s">
        <v>16</v>
      </c>
      <c r="C85" s="46" t="s">
        <v>35</v>
      </c>
      <c r="D85" s="4">
        <f>SUM(E85:N85)</f>
        <v>13054.1</v>
      </c>
      <c r="E85" s="3">
        <f aca="true" t="shared" si="26" ref="E85:M85">SUM(E86:E89)</f>
        <v>0</v>
      </c>
      <c r="F85" s="3">
        <f t="shared" si="26"/>
        <v>0</v>
      </c>
      <c r="G85" s="3">
        <f t="shared" si="26"/>
        <v>0</v>
      </c>
      <c r="H85" s="3">
        <f t="shared" si="26"/>
        <v>0</v>
      </c>
      <c r="I85" s="3">
        <f t="shared" si="26"/>
        <v>1500</v>
      </c>
      <c r="J85" s="3">
        <f t="shared" si="26"/>
        <v>1650</v>
      </c>
      <c r="K85" s="3">
        <f t="shared" si="26"/>
        <v>2483</v>
      </c>
      <c r="L85" s="3">
        <f t="shared" si="26"/>
        <v>2483</v>
      </c>
      <c r="M85" s="3">
        <f t="shared" si="26"/>
        <v>2483</v>
      </c>
      <c r="N85" s="3">
        <f>SUM(N86:N89)</f>
        <v>2455.1</v>
      </c>
      <c r="O85" s="15"/>
    </row>
    <row r="86" spans="1:15" ht="25.5">
      <c r="A86" s="45"/>
      <c r="B86" s="19" t="s">
        <v>17</v>
      </c>
      <c r="C86" s="46"/>
      <c r="D86" s="4">
        <f>SUM(E86:N86)</f>
        <v>1479.1</v>
      </c>
      <c r="E86" s="5">
        <v>0</v>
      </c>
      <c r="F86" s="5">
        <v>0</v>
      </c>
      <c r="G86" s="5">
        <v>0</v>
      </c>
      <c r="H86" s="5">
        <v>0</v>
      </c>
      <c r="I86" s="5">
        <v>150</v>
      </c>
      <c r="J86" s="5">
        <v>165</v>
      </c>
      <c r="K86" s="5">
        <v>298</v>
      </c>
      <c r="L86" s="5">
        <v>298</v>
      </c>
      <c r="M86" s="5">
        <v>298</v>
      </c>
      <c r="N86" s="5">
        <v>270.1</v>
      </c>
      <c r="O86" s="15"/>
    </row>
    <row r="87" spans="1:15" ht="25.5">
      <c r="A87" s="45"/>
      <c r="B87" s="18" t="s">
        <v>18</v>
      </c>
      <c r="C87" s="46"/>
      <c r="D87" s="4">
        <f aca="true" t="shared" si="27" ref="D87:D94">SUM(E87:L87)</f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15"/>
    </row>
    <row r="88" spans="1:15" ht="25.5">
      <c r="A88" s="45"/>
      <c r="B88" s="19" t="s">
        <v>19</v>
      </c>
      <c r="C88" s="46"/>
      <c r="D88" s="4">
        <f>SUM(E88:N88)</f>
        <v>11575</v>
      </c>
      <c r="E88" s="5">
        <v>0</v>
      </c>
      <c r="F88" s="5">
        <v>0</v>
      </c>
      <c r="G88" s="5">
        <v>0</v>
      </c>
      <c r="H88" s="5">
        <v>0</v>
      </c>
      <c r="I88" s="5">
        <v>1350</v>
      </c>
      <c r="J88" s="5">
        <v>1485</v>
      </c>
      <c r="K88" s="5">
        <v>2185</v>
      </c>
      <c r="L88" s="5">
        <v>2185</v>
      </c>
      <c r="M88" s="5">
        <v>2185</v>
      </c>
      <c r="N88" s="5">
        <v>2185</v>
      </c>
      <c r="O88" s="22"/>
    </row>
    <row r="89" spans="1:15" ht="25.5">
      <c r="A89" s="45"/>
      <c r="B89" s="19" t="s">
        <v>20</v>
      </c>
      <c r="C89" s="46"/>
      <c r="D89" s="4">
        <f t="shared" si="27"/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22"/>
    </row>
    <row r="90" spans="1:15" ht="12.75">
      <c r="A90" s="45" t="s">
        <v>57</v>
      </c>
      <c r="B90" s="16" t="s">
        <v>16</v>
      </c>
      <c r="C90" s="46" t="s">
        <v>31</v>
      </c>
      <c r="D90" s="4">
        <f>SUM(E90:N90)</f>
        <v>4090.8</v>
      </c>
      <c r="E90" s="3">
        <f aca="true" t="shared" si="28" ref="E90:M90">SUM(E91:E94)</f>
        <v>0</v>
      </c>
      <c r="F90" s="3">
        <f t="shared" si="28"/>
        <v>0</v>
      </c>
      <c r="G90" s="3">
        <f t="shared" si="28"/>
        <v>0</v>
      </c>
      <c r="H90" s="3">
        <f t="shared" si="28"/>
        <v>0</v>
      </c>
      <c r="I90" s="3">
        <f t="shared" si="28"/>
        <v>0</v>
      </c>
      <c r="J90" s="3">
        <f t="shared" si="28"/>
        <v>0</v>
      </c>
      <c r="K90" s="3">
        <f t="shared" si="28"/>
        <v>682.8</v>
      </c>
      <c r="L90" s="3">
        <f t="shared" si="28"/>
        <v>1200</v>
      </c>
      <c r="M90" s="3">
        <f t="shared" si="28"/>
        <v>1146</v>
      </c>
      <c r="N90" s="3">
        <f>SUM(N91:N94)</f>
        <v>1062</v>
      </c>
      <c r="O90" s="22"/>
    </row>
    <row r="91" spans="1:15" ht="25.5">
      <c r="A91" s="45"/>
      <c r="B91" s="19" t="s">
        <v>17</v>
      </c>
      <c r="C91" s="46"/>
      <c r="D91" s="4">
        <f>SUM(E91:N91)</f>
        <v>4090.8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682.8</v>
      </c>
      <c r="L91" s="5">
        <v>1200</v>
      </c>
      <c r="M91" s="5">
        <v>1146</v>
      </c>
      <c r="N91" s="5">
        <v>1062</v>
      </c>
      <c r="O91" s="22"/>
    </row>
    <row r="92" spans="1:15" ht="25.5">
      <c r="A92" s="45"/>
      <c r="B92" s="18" t="s">
        <v>18</v>
      </c>
      <c r="C92" s="46"/>
      <c r="D92" s="4">
        <f t="shared" si="27"/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22"/>
    </row>
    <row r="93" spans="1:15" ht="25.5">
      <c r="A93" s="45"/>
      <c r="B93" s="19" t="s">
        <v>19</v>
      </c>
      <c r="C93" s="46"/>
      <c r="D93" s="4">
        <f t="shared" si="27"/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22"/>
    </row>
    <row r="94" spans="1:15" ht="36.75" customHeight="1">
      <c r="A94" s="45"/>
      <c r="B94" s="19" t="s">
        <v>20</v>
      </c>
      <c r="C94" s="46"/>
      <c r="D94" s="4">
        <f t="shared" si="27"/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22"/>
    </row>
    <row r="95" spans="1:15" ht="12.75">
      <c r="A95" s="23"/>
      <c r="B95" s="24"/>
      <c r="C95" s="8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25"/>
    </row>
    <row r="96" spans="1:15" ht="18.75">
      <c r="A96" s="42" t="s">
        <v>36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</row>
    <row r="97" spans="1:15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 customHeight="1">
      <c r="A98" s="43" t="s">
        <v>1</v>
      </c>
      <c r="B98" s="43" t="s">
        <v>2</v>
      </c>
      <c r="C98" s="43" t="s">
        <v>3</v>
      </c>
      <c r="D98" s="43" t="s">
        <v>4</v>
      </c>
      <c r="E98" s="55" t="s">
        <v>5</v>
      </c>
      <c r="F98" s="56"/>
      <c r="G98" s="56"/>
      <c r="H98" s="56"/>
      <c r="I98" s="56"/>
      <c r="J98" s="56"/>
      <c r="K98" s="56"/>
      <c r="L98" s="56"/>
      <c r="M98" s="56"/>
      <c r="N98" s="57"/>
      <c r="O98" s="44" t="s">
        <v>6</v>
      </c>
    </row>
    <row r="99" spans="1:15" ht="12.75">
      <c r="A99" s="43"/>
      <c r="B99" s="43"/>
      <c r="C99" s="43"/>
      <c r="D99" s="43"/>
      <c r="E99" s="9" t="s">
        <v>7</v>
      </c>
      <c r="F99" s="9" t="s">
        <v>8</v>
      </c>
      <c r="G99" s="9" t="s">
        <v>9</v>
      </c>
      <c r="H99" s="9" t="s">
        <v>10</v>
      </c>
      <c r="I99" s="9" t="s">
        <v>11</v>
      </c>
      <c r="J99" s="9" t="s">
        <v>12</v>
      </c>
      <c r="K99" s="9" t="s">
        <v>13</v>
      </c>
      <c r="L99" s="9" t="s">
        <v>14</v>
      </c>
      <c r="M99" s="9" t="s">
        <v>15</v>
      </c>
      <c r="N99" s="9" t="s">
        <v>55</v>
      </c>
      <c r="O99" s="44"/>
    </row>
    <row r="100" spans="1:15" ht="12.75">
      <c r="A100" s="45" t="s">
        <v>49</v>
      </c>
      <c r="B100" s="16" t="s">
        <v>16</v>
      </c>
      <c r="C100" s="19"/>
      <c r="D100" s="26">
        <f aca="true" t="shared" si="29" ref="D100:D105">SUM(E100:N100)</f>
        <v>4473.4</v>
      </c>
      <c r="E100" s="5">
        <f aca="true" t="shared" si="30" ref="E100:M100">SUM(E101:E104)</f>
        <v>0</v>
      </c>
      <c r="F100" s="5">
        <f t="shared" si="30"/>
        <v>0</v>
      </c>
      <c r="G100" s="5">
        <f t="shared" si="30"/>
        <v>1292.2</v>
      </c>
      <c r="H100" s="5">
        <f t="shared" si="30"/>
        <v>2000</v>
      </c>
      <c r="I100" s="5">
        <f t="shared" si="30"/>
        <v>0</v>
      </c>
      <c r="J100" s="5">
        <f t="shared" si="30"/>
        <v>0</v>
      </c>
      <c r="K100" s="5">
        <f t="shared" si="30"/>
        <v>0</v>
      </c>
      <c r="L100" s="5">
        <f t="shared" si="30"/>
        <v>1181.2</v>
      </c>
      <c r="M100" s="5">
        <f t="shared" si="30"/>
        <v>0</v>
      </c>
      <c r="N100" s="5">
        <f>SUM(N101:N104)</f>
        <v>0</v>
      </c>
      <c r="O100" s="22"/>
    </row>
    <row r="101" spans="1:15" ht="38.25">
      <c r="A101" s="45"/>
      <c r="B101" s="19" t="s">
        <v>17</v>
      </c>
      <c r="C101" s="27" t="s">
        <v>37</v>
      </c>
      <c r="D101" s="28">
        <f t="shared" si="29"/>
        <v>1000</v>
      </c>
      <c r="E101" s="29">
        <f aca="true" t="shared" si="31" ref="E101:M101">E106+E111</f>
        <v>0</v>
      </c>
      <c r="F101" s="3">
        <f t="shared" si="31"/>
        <v>0</v>
      </c>
      <c r="G101" s="3">
        <f t="shared" si="31"/>
        <v>0</v>
      </c>
      <c r="H101" s="3">
        <f t="shared" si="31"/>
        <v>1000</v>
      </c>
      <c r="I101" s="3">
        <f t="shared" si="31"/>
        <v>0</v>
      </c>
      <c r="J101" s="3">
        <f t="shared" si="31"/>
        <v>0</v>
      </c>
      <c r="K101" s="3">
        <f t="shared" si="31"/>
        <v>0</v>
      </c>
      <c r="L101" s="3">
        <f t="shared" si="31"/>
        <v>0</v>
      </c>
      <c r="M101" s="3">
        <f t="shared" si="31"/>
        <v>0</v>
      </c>
      <c r="N101" s="3">
        <f>N106+N111</f>
        <v>0</v>
      </c>
      <c r="O101" s="22"/>
    </row>
    <row r="102" spans="1:15" ht="25.5">
      <c r="A102" s="45"/>
      <c r="B102" s="19" t="s">
        <v>18</v>
      </c>
      <c r="C102" s="27"/>
      <c r="D102" s="28">
        <f t="shared" si="29"/>
        <v>0</v>
      </c>
      <c r="E102" s="29">
        <f aca="true" t="shared" si="32" ref="E102:M102">E107+E112</f>
        <v>0</v>
      </c>
      <c r="F102" s="3">
        <f t="shared" si="32"/>
        <v>0</v>
      </c>
      <c r="G102" s="3">
        <f t="shared" si="32"/>
        <v>0</v>
      </c>
      <c r="H102" s="3">
        <f t="shared" si="32"/>
        <v>0</v>
      </c>
      <c r="I102" s="3">
        <f t="shared" si="32"/>
        <v>0</v>
      </c>
      <c r="J102" s="3">
        <f t="shared" si="32"/>
        <v>0</v>
      </c>
      <c r="K102" s="3">
        <f t="shared" si="32"/>
        <v>0</v>
      </c>
      <c r="L102" s="3">
        <f t="shared" si="32"/>
        <v>0</v>
      </c>
      <c r="M102" s="3">
        <f t="shared" si="32"/>
        <v>0</v>
      </c>
      <c r="N102" s="3">
        <f>N107+N112</f>
        <v>0</v>
      </c>
      <c r="O102" s="22"/>
    </row>
    <row r="103" spans="1:15" ht="107.25" customHeight="1">
      <c r="A103" s="45"/>
      <c r="B103" s="19" t="s">
        <v>19</v>
      </c>
      <c r="C103" s="27" t="s">
        <v>38</v>
      </c>
      <c r="D103" s="28">
        <f t="shared" si="29"/>
        <v>1000</v>
      </c>
      <c r="E103" s="29">
        <f aca="true" t="shared" si="33" ref="E103:M103">E108+E113</f>
        <v>0</v>
      </c>
      <c r="F103" s="3">
        <f t="shared" si="33"/>
        <v>0</v>
      </c>
      <c r="G103" s="3">
        <f t="shared" si="33"/>
        <v>0</v>
      </c>
      <c r="H103" s="3">
        <f t="shared" si="33"/>
        <v>1000</v>
      </c>
      <c r="I103" s="3">
        <f t="shared" si="33"/>
        <v>0</v>
      </c>
      <c r="J103" s="3">
        <f t="shared" si="33"/>
        <v>0</v>
      </c>
      <c r="K103" s="3">
        <f t="shared" si="33"/>
        <v>0</v>
      </c>
      <c r="L103" s="3">
        <f t="shared" si="33"/>
        <v>0</v>
      </c>
      <c r="M103" s="3">
        <f t="shared" si="33"/>
        <v>0</v>
      </c>
      <c r="N103" s="3">
        <f>N108+N113</f>
        <v>0</v>
      </c>
      <c r="O103" s="22"/>
    </row>
    <row r="104" spans="1:15" ht="114.75">
      <c r="A104" s="58"/>
      <c r="B104" s="30" t="s">
        <v>20</v>
      </c>
      <c r="C104" s="31" t="s">
        <v>61</v>
      </c>
      <c r="D104" s="28">
        <f t="shared" si="29"/>
        <v>2473.4</v>
      </c>
      <c r="E104" s="32">
        <f aca="true" t="shared" si="34" ref="E104:M104">E109+E114</f>
        <v>0</v>
      </c>
      <c r="F104" s="6">
        <f t="shared" si="34"/>
        <v>0</v>
      </c>
      <c r="G104" s="6">
        <f t="shared" si="34"/>
        <v>1292.2</v>
      </c>
      <c r="H104" s="6">
        <f t="shared" si="34"/>
        <v>0</v>
      </c>
      <c r="I104" s="6">
        <f t="shared" si="34"/>
        <v>0</v>
      </c>
      <c r="J104" s="6">
        <f t="shared" si="34"/>
        <v>0</v>
      </c>
      <c r="K104" s="6">
        <f t="shared" si="34"/>
        <v>0</v>
      </c>
      <c r="L104" s="6">
        <f t="shared" si="34"/>
        <v>1181.2</v>
      </c>
      <c r="M104" s="6">
        <f t="shared" si="34"/>
        <v>0</v>
      </c>
      <c r="N104" s="6">
        <f>N109+N114</f>
        <v>0</v>
      </c>
      <c r="O104" s="33"/>
    </row>
    <row r="105" spans="1:15" ht="12.75" customHeight="1">
      <c r="A105" s="34"/>
      <c r="B105" s="35" t="s">
        <v>16</v>
      </c>
      <c r="C105" s="36"/>
      <c r="D105" s="28">
        <f t="shared" si="29"/>
        <v>3292.2</v>
      </c>
      <c r="E105" s="13">
        <f aca="true" t="shared" si="35" ref="E105:N105">E106+E107+E108+E114</f>
        <v>0</v>
      </c>
      <c r="F105" s="13">
        <f t="shared" si="35"/>
        <v>0</v>
      </c>
      <c r="G105" s="13">
        <f>SUM(G106:G109)</f>
        <v>1292.2</v>
      </c>
      <c r="H105" s="13">
        <f t="shared" si="35"/>
        <v>2000</v>
      </c>
      <c r="I105" s="13">
        <f t="shared" si="35"/>
        <v>0</v>
      </c>
      <c r="J105" s="13">
        <f t="shared" si="35"/>
        <v>0</v>
      </c>
      <c r="K105" s="13">
        <f t="shared" si="35"/>
        <v>0</v>
      </c>
      <c r="L105" s="13">
        <f>SUM(L107:L109)</f>
        <v>0</v>
      </c>
      <c r="M105" s="13">
        <f t="shared" si="35"/>
        <v>0</v>
      </c>
      <c r="N105" s="13">
        <f t="shared" si="35"/>
        <v>0</v>
      </c>
      <c r="O105" s="37"/>
    </row>
    <row r="106" spans="1:15" ht="38.25">
      <c r="A106" s="66" t="s">
        <v>60</v>
      </c>
      <c r="B106" s="36" t="s">
        <v>17</v>
      </c>
      <c r="C106" s="36" t="s">
        <v>37</v>
      </c>
      <c r="D106" s="28">
        <f>SUM(E106:L106)</f>
        <v>1000</v>
      </c>
      <c r="E106" s="13">
        <v>0</v>
      </c>
      <c r="F106" s="13">
        <v>0</v>
      </c>
      <c r="G106" s="13">
        <v>0</v>
      </c>
      <c r="H106" s="13">
        <v>1000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38"/>
    </row>
    <row r="107" spans="1:15" ht="25.5">
      <c r="A107" s="66"/>
      <c r="B107" s="36" t="s">
        <v>18</v>
      </c>
      <c r="C107" s="36"/>
      <c r="D107" s="28">
        <f>SUM(E107:L107)</f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38"/>
    </row>
    <row r="108" spans="1:15" ht="106.5" customHeight="1">
      <c r="A108" s="66"/>
      <c r="B108" s="36" t="s">
        <v>19</v>
      </c>
      <c r="C108" s="36" t="s">
        <v>38</v>
      </c>
      <c r="D108" s="28">
        <f>SUM(E108:L108)</f>
        <v>1000</v>
      </c>
      <c r="E108" s="13">
        <v>0</v>
      </c>
      <c r="F108" s="13">
        <v>0</v>
      </c>
      <c r="G108" s="13">
        <v>0</v>
      </c>
      <c r="H108" s="13">
        <v>1000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38"/>
    </row>
    <row r="109" spans="1:15" ht="122.25" customHeight="1">
      <c r="A109" s="66"/>
      <c r="B109" s="36" t="s">
        <v>20</v>
      </c>
      <c r="C109" s="36" t="s">
        <v>39</v>
      </c>
      <c r="D109" s="28">
        <f>SUM(E109:L109)</f>
        <v>1292.2</v>
      </c>
      <c r="E109" s="13">
        <v>0</v>
      </c>
      <c r="F109" s="13">
        <v>0</v>
      </c>
      <c r="G109" s="13">
        <v>1292.2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38"/>
    </row>
    <row r="110" spans="1:15" ht="15" customHeight="1">
      <c r="A110" s="67" t="s">
        <v>59</v>
      </c>
      <c r="B110" s="36" t="s">
        <v>16</v>
      </c>
      <c r="C110" s="36"/>
      <c r="D110" s="28">
        <f>SUM(E110:N110)</f>
        <v>1181.2</v>
      </c>
      <c r="E110" s="13">
        <f>SUM(E111:E114)</f>
        <v>0</v>
      </c>
      <c r="F110" s="13">
        <f>SUM(F111:F114)</f>
        <v>0</v>
      </c>
      <c r="G110" s="13">
        <f>SUM(G111:G114)</f>
        <v>0</v>
      </c>
      <c r="H110" s="13">
        <f>SUM(H111:H114)</f>
        <v>0</v>
      </c>
      <c r="I110" s="13">
        <f>SUM(I100:I109)</f>
        <v>0</v>
      </c>
      <c r="J110" s="13">
        <f>SUM(J100:J109)</f>
        <v>0</v>
      </c>
      <c r="K110" s="13">
        <f>SUM(K100:K109)</f>
        <v>0</v>
      </c>
      <c r="L110" s="13">
        <f>SUM(L111:L114)</f>
        <v>1181.2</v>
      </c>
      <c r="M110" s="13">
        <f>SUM(M100:M109)</f>
        <v>0</v>
      </c>
      <c r="N110" s="13">
        <f>SUM(N100:N109)</f>
        <v>0</v>
      </c>
      <c r="O110" s="38"/>
    </row>
    <row r="111" spans="1:15" ht="32.25" customHeight="1">
      <c r="A111" s="67"/>
      <c r="B111" s="36" t="s">
        <v>17</v>
      </c>
      <c r="C111" s="68" t="s">
        <v>58</v>
      </c>
      <c r="D111" s="28">
        <f>SUM(E111:N111)</f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38"/>
    </row>
    <row r="112" spans="1:15" ht="31.5" customHeight="1">
      <c r="A112" s="67"/>
      <c r="B112" s="36" t="s">
        <v>18</v>
      </c>
      <c r="C112" s="69"/>
      <c r="D112" s="28">
        <f>SUM(E112:N112)</f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38"/>
    </row>
    <row r="113" spans="1:15" ht="30" customHeight="1">
      <c r="A113" s="67"/>
      <c r="B113" s="36" t="s">
        <v>19</v>
      </c>
      <c r="C113" s="69"/>
      <c r="D113" s="28">
        <f>SUM(E113:N113)</f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38"/>
    </row>
    <row r="114" spans="1:15" ht="39" customHeight="1">
      <c r="A114" s="67"/>
      <c r="B114" s="36" t="s">
        <v>20</v>
      </c>
      <c r="C114" s="70"/>
      <c r="D114" s="28">
        <f>SUM(E114:N114)</f>
        <v>1181.2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1181.2</v>
      </c>
      <c r="M114" s="13">
        <v>0</v>
      </c>
      <c r="N114" s="13">
        <v>0</v>
      </c>
      <c r="O114" s="37"/>
    </row>
    <row r="115" spans="1:15" ht="18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</row>
    <row r="116" spans="1:15" ht="18.75">
      <c r="A116" s="42" t="s">
        <v>50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</row>
    <row r="117" spans="1:15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 customHeight="1">
      <c r="A118" s="43" t="s">
        <v>1</v>
      </c>
      <c r="B118" s="43" t="s">
        <v>2</v>
      </c>
      <c r="C118" s="43" t="s">
        <v>3</v>
      </c>
      <c r="D118" s="43" t="s">
        <v>4</v>
      </c>
      <c r="E118" s="55" t="s">
        <v>5</v>
      </c>
      <c r="F118" s="56"/>
      <c r="G118" s="56"/>
      <c r="H118" s="56"/>
      <c r="I118" s="56"/>
      <c r="J118" s="56"/>
      <c r="K118" s="56"/>
      <c r="L118" s="56"/>
      <c r="M118" s="56"/>
      <c r="N118" s="57"/>
      <c r="O118" s="44" t="s">
        <v>6</v>
      </c>
    </row>
    <row r="119" spans="1:15" ht="12.75">
      <c r="A119" s="43"/>
      <c r="B119" s="43"/>
      <c r="C119" s="43"/>
      <c r="D119" s="43"/>
      <c r="E119" s="9" t="s">
        <v>7</v>
      </c>
      <c r="F119" s="9" t="s">
        <v>8</v>
      </c>
      <c r="G119" s="9" t="s">
        <v>9</v>
      </c>
      <c r="H119" s="9" t="s">
        <v>10</v>
      </c>
      <c r="I119" s="9" t="s">
        <v>11</v>
      </c>
      <c r="J119" s="9" t="s">
        <v>12</v>
      </c>
      <c r="K119" s="9" t="s">
        <v>13</v>
      </c>
      <c r="L119" s="9" t="s">
        <v>14</v>
      </c>
      <c r="M119" s="9" t="s">
        <v>15</v>
      </c>
      <c r="N119" s="9" t="s">
        <v>55</v>
      </c>
      <c r="O119" s="44"/>
    </row>
    <row r="120" spans="1:15" ht="12.75">
      <c r="A120" s="45" t="s">
        <v>51</v>
      </c>
      <c r="B120" s="16" t="s">
        <v>16</v>
      </c>
      <c r="C120" s="46" t="s">
        <v>40</v>
      </c>
      <c r="D120" s="4">
        <f aca="true" t="shared" si="36" ref="D120:D129">SUM(E120:L120)</f>
        <v>5950</v>
      </c>
      <c r="E120" s="3">
        <f aca="true" t="shared" si="37" ref="E120:N120">E121+E122+E123+E124</f>
        <v>0</v>
      </c>
      <c r="F120" s="3">
        <f t="shared" si="37"/>
        <v>0</v>
      </c>
      <c r="G120" s="3">
        <f t="shared" si="37"/>
        <v>0</v>
      </c>
      <c r="H120" s="3">
        <f t="shared" si="37"/>
        <v>0</v>
      </c>
      <c r="I120" s="3">
        <f t="shared" si="37"/>
        <v>0</v>
      </c>
      <c r="J120" s="3">
        <f t="shared" si="37"/>
        <v>1785</v>
      </c>
      <c r="K120" s="3">
        <f t="shared" si="37"/>
        <v>4165</v>
      </c>
      <c r="L120" s="3">
        <f t="shared" si="37"/>
        <v>0</v>
      </c>
      <c r="M120" s="3">
        <f t="shared" si="37"/>
        <v>0</v>
      </c>
      <c r="N120" s="3">
        <f t="shared" si="37"/>
        <v>0</v>
      </c>
      <c r="O120" s="39"/>
    </row>
    <row r="121" spans="1:15" ht="25.5">
      <c r="A121" s="45"/>
      <c r="B121" s="19" t="s">
        <v>17</v>
      </c>
      <c r="C121" s="46"/>
      <c r="D121" s="4">
        <f t="shared" si="36"/>
        <v>5950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f>J126</f>
        <v>1785</v>
      </c>
      <c r="K121" s="3">
        <f>K126</f>
        <v>4165</v>
      </c>
      <c r="L121" s="3">
        <v>0</v>
      </c>
      <c r="M121" s="3">
        <v>0</v>
      </c>
      <c r="N121" s="3">
        <v>0</v>
      </c>
      <c r="O121" s="39"/>
    </row>
    <row r="122" spans="1:15" ht="25.5">
      <c r="A122" s="45"/>
      <c r="B122" s="18" t="s">
        <v>18</v>
      </c>
      <c r="C122" s="46"/>
      <c r="D122" s="4">
        <f t="shared" si="36"/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9"/>
    </row>
    <row r="123" spans="1:15" ht="25.5">
      <c r="A123" s="45"/>
      <c r="B123" s="19" t="s">
        <v>19</v>
      </c>
      <c r="C123" s="46"/>
      <c r="D123" s="4">
        <f t="shared" si="36"/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9"/>
    </row>
    <row r="124" spans="1:15" ht="25.5">
      <c r="A124" s="45"/>
      <c r="B124" s="19" t="s">
        <v>20</v>
      </c>
      <c r="C124" s="46"/>
      <c r="D124" s="4">
        <f t="shared" si="36"/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9"/>
    </row>
    <row r="125" spans="1:15" ht="12.75">
      <c r="A125" s="45" t="s">
        <v>41</v>
      </c>
      <c r="B125" s="16" t="s">
        <v>16</v>
      </c>
      <c r="C125" s="46" t="s">
        <v>40</v>
      </c>
      <c r="D125" s="4">
        <f t="shared" si="36"/>
        <v>5950</v>
      </c>
      <c r="E125" s="3">
        <f aca="true" t="shared" si="38" ref="E125:N125">E126+E127+E128+E129</f>
        <v>0</v>
      </c>
      <c r="F125" s="3">
        <f t="shared" si="38"/>
        <v>0</v>
      </c>
      <c r="G125" s="3">
        <f t="shared" si="38"/>
        <v>0</v>
      </c>
      <c r="H125" s="3">
        <f t="shared" si="38"/>
        <v>0</v>
      </c>
      <c r="I125" s="3">
        <f t="shared" si="38"/>
        <v>0</v>
      </c>
      <c r="J125" s="3">
        <f t="shared" si="38"/>
        <v>1785</v>
      </c>
      <c r="K125" s="3">
        <f t="shared" si="38"/>
        <v>4165</v>
      </c>
      <c r="L125" s="3">
        <f t="shared" si="38"/>
        <v>0</v>
      </c>
      <c r="M125" s="3">
        <f t="shared" si="38"/>
        <v>0</v>
      </c>
      <c r="N125" s="3">
        <f t="shared" si="38"/>
        <v>0</v>
      </c>
      <c r="O125" s="15"/>
    </row>
    <row r="126" spans="1:15" ht="25.5">
      <c r="A126" s="45"/>
      <c r="B126" s="19" t="s">
        <v>17</v>
      </c>
      <c r="C126" s="46"/>
      <c r="D126" s="4">
        <f t="shared" si="36"/>
        <v>5950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1785</v>
      </c>
      <c r="K126" s="3">
        <v>4165</v>
      </c>
      <c r="L126" s="3">
        <v>0</v>
      </c>
      <c r="M126" s="3">
        <v>0</v>
      </c>
      <c r="N126" s="3">
        <v>0</v>
      </c>
      <c r="O126" s="39"/>
    </row>
    <row r="127" spans="1:15" ht="25.5">
      <c r="A127" s="45"/>
      <c r="B127" s="18" t="s">
        <v>18</v>
      </c>
      <c r="C127" s="46"/>
      <c r="D127" s="4">
        <f t="shared" si="36"/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9"/>
    </row>
    <row r="128" spans="1:15" ht="25.5">
      <c r="A128" s="45"/>
      <c r="B128" s="19" t="s">
        <v>19</v>
      </c>
      <c r="C128" s="46"/>
      <c r="D128" s="4">
        <f t="shared" si="36"/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9"/>
    </row>
    <row r="129" spans="1:15" ht="25.5">
      <c r="A129" s="45"/>
      <c r="B129" s="19" t="s">
        <v>20</v>
      </c>
      <c r="C129" s="46"/>
      <c r="D129" s="4">
        <f t="shared" si="36"/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9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1:15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1:15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1:15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1:15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1:15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5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5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1:15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1:15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</sheetData>
  <sheetProtection selectLockedCells="1" selectUnlockedCells="1"/>
  <mergeCells count="82">
    <mergeCell ref="A110:A114"/>
    <mergeCell ref="C111:C114"/>
    <mergeCell ref="A120:A124"/>
    <mergeCell ref="C120:C124"/>
    <mergeCell ref="A125:A129"/>
    <mergeCell ref="C125:C129"/>
    <mergeCell ref="A100:A104"/>
    <mergeCell ref="A115:O115"/>
    <mergeCell ref="A116:O116"/>
    <mergeCell ref="A118:A119"/>
    <mergeCell ref="B118:B119"/>
    <mergeCell ref="C118:C119"/>
    <mergeCell ref="D118:D119"/>
    <mergeCell ref="O118:O119"/>
    <mergeCell ref="E118:N118"/>
    <mergeCell ref="A106:A109"/>
    <mergeCell ref="A98:A99"/>
    <mergeCell ref="B98:B99"/>
    <mergeCell ref="C98:C99"/>
    <mergeCell ref="D98:D99"/>
    <mergeCell ref="O98:O99"/>
    <mergeCell ref="E98:N98"/>
    <mergeCell ref="A64:A68"/>
    <mergeCell ref="C64:C68"/>
    <mergeCell ref="A69:A73"/>
    <mergeCell ref="C69:C73"/>
    <mergeCell ref="A96:O96"/>
    <mergeCell ref="A74:A78"/>
    <mergeCell ref="C74:C78"/>
    <mergeCell ref="A90:A94"/>
    <mergeCell ref="C90:C94"/>
    <mergeCell ref="C49:C53"/>
    <mergeCell ref="A54:A58"/>
    <mergeCell ref="C54:C58"/>
    <mergeCell ref="A59:A63"/>
    <mergeCell ref="C59:C63"/>
    <mergeCell ref="O60:O61"/>
    <mergeCell ref="A85:A89"/>
    <mergeCell ref="C85:C89"/>
    <mergeCell ref="A41:A42"/>
    <mergeCell ref="B41:B42"/>
    <mergeCell ref="C41:C42"/>
    <mergeCell ref="A43:A48"/>
    <mergeCell ref="C43:C48"/>
    <mergeCell ref="A79:A84"/>
    <mergeCell ref="C79:C84"/>
    <mergeCell ref="A49:A53"/>
    <mergeCell ref="D41:D42"/>
    <mergeCell ref="O41:O42"/>
    <mergeCell ref="E41:N41"/>
    <mergeCell ref="A28:A32"/>
    <mergeCell ref="C28:C32"/>
    <mergeCell ref="A33:A37"/>
    <mergeCell ref="C33:C37"/>
    <mergeCell ref="A38:O38"/>
    <mergeCell ref="A39:O39"/>
    <mergeCell ref="A23:O23"/>
    <mergeCell ref="A24:O24"/>
    <mergeCell ref="A26:A27"/>
    <mergeCell ref="B26:B27"/>
    <mergeCell ref="C26:C27"/>
    <mergeCell ref="D26:D27"/>
    <mergeCell ref="O26:O27"/>
    <mergeCell ref="E26:N26"/>
    <mergeCell ref="A18:A22"/>
    <mergeCell ref="C18:C22"/>
    <mergeCell ref="Q6:Q7"/>
    <mergeCell ref="A8:A12"/>
    <mergeCell ref="C8:C12"/>
    <mergeCell ref="Q8:Q9"/>
    <mergeCell ref="A13:A17"/>
    <mergeCell ref="C13:C17"/>
    <mergeCell ref="E6:N6"/>
    <mergeCell ref="C2:E2"/>
    <mergeCell ref="I2:O2"/>
    <mergeCell ref="A3:O3"/>
    <mergeCell ref="A4:O4"/>
    <mergeCell ref="A6:A7"/>
    <mergeCell ref="B6:B7"/>
    <mergeCell ref="C6:C7"/>
    <mergeCell ref="D6:D7"/>
    <mergeCell ref="O6:O7"/>
  </mergeCells>
  <printOptions/>
  <pageMargins left="0" right="0" top="1.1811023622047245" bottom="0.3937007874015748" header="0.5118110236220472" footer="0.5118110236220472"/>
  <pageSetup fitToHeight="0" fitToWidth="1" horizontalDpi="600" verticalDpi="600" orientation="landscape" paperSize="9" scale="67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Kozina</cp:lastModifiedBy>
  <cp:lastPrinted>2021-04-01T11:33:33Z</cp:lastPrinted>
  <dcterms:created xsi:type="dcterms:W3CDTF">2020-05-28T12:22:45Z</dcterms:created>
  <dcterms:modified xsi:type="dcterms:W3CDTF">2021-04-13T07:25:36Z</dcterms:modified>
  <cp:category/>
  <cp:version/>
  <cp:contentType/>
  <cp:contentStatus/>
</cp:coreProperties>
</file>