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500" activeTab="0"/>
  </bookViews>
  <sheets>
    <sheet name="Пр.5 подпр.1" sheetId="1" r:id="rId1"/>
  </sheets>
  <definedNames/>
  <calcPr fullCalcOnLoad="1"/>
</workbook>
</file>

<file path=xl/sharedStrings.xml><?xml version="1.0" encoding="utf-8"?>
<sst xmlns="http://schemas.openxmlformats.org/spreadsheetml/2006/main" count="384" uniqueCount="103">
  <si>
    <t xml:space="preserve">Перечень мероприятий программы "Стимулирование экономической активности в Кингисеппском муниципальном районе" </t>
  </si>
  <si>
    <t xml:space="preserve">Подпрограмма 1 Содействие развитию малого и среднего предпринимательства </t>
  </si>
  <si>
    <t>(наименование подпрограммы)</t>
  </si>
  <si>
    <t>N п/п</t>
  </si>
  <si>
    <t>Мероприятия по реализации подпрограммы</t>
  </si>
  <si>
    <t>Источники финансирования</t>
  </si>
  <si>
    <t>Срок исполнения мероприятия</t>
  </si>
  <si>
    <t>Объём финансирования мероприятия в 2013 году
(тыс.руб.) *</t>
  </si>
  <si>
    <t>Всего, (тыс.руб.)</t>
  </si>
  <si>
    <t>Объем финансирования по годам (тыс. руб.)</t>
  </si>
  <si>
    <t>Ответственный за выполнение мероприятия подпрограммы</t>
  </si>
  <si>
    <t>Результаты выполнения мероприятий подпрограммы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</si>
  <si>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</si>
  <si>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</si>
  <si>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</si>
  <si>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</si>
  <si>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</si>
  <si>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</si>
  <si>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</si>
  <si>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</si>
  <si>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</si>
  <si>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Всего на реализацию подпрограммы</t>
  </si>
  <si>
    <t>ИТОГО</t>
  </si>
  <si>
    <t>2014-2015 год</t>
  </si>
  <si>
    <t>МКУ "Центр развития малого бизнеса и потребительского рынка"</t>
  </si>
  <si>
    <t xml:space="preserve">Бюджет Кингисеппского муниципального района </t>
  </si>
  <si>
    <t xml:space="preserve">Бюджет Кингисеппского городского поселения </t>
  </si>
  <si>
    <t xml:space="preserve">Средства бюджета Ленинградской области </t>
  </si>
  <si>
    <t xml:space="preserve">Средства федерального бюджета </t>
  </si>
  <si>
    <t>Задача 1: Повышение конкурентоспособности субъектов малого и среднего предпринимательства</t>
  </si>
  <si>
    <t>Увеличение количества малых предприятий примерно на 90 единиц; увеличение количества потенциальных предпринимателей, прошедших обучение примерно на 9 человек; увеличение количества оказанных информационно-консультационных услуг примерно на 25 единиц;   Количество вновь созданных субъектов малого предпринимательства при поддержке программных мероприятий</t>
  </si>
  <si>
    <t>1.1.</t>
  </si>
  <si>
    <t>Мероприятие 1                                По содействию эффективному ведению экономической деятельности субъектов малого и среднего предпринимательства</t>
  </si>
  <si>
    <t xml:space="preserve">Увеличение количества малых предприятий примерно на 90 единиц;                  увеличение количества потенциальных предпринимателей, прошедших обучение примерно на 9 человек;                  увеличение количества оказанных информационно-консультационных услуг примерно на 25 единиц; </t>
  </si>
  <si>
    <t>1.2.</t>
  </si>
  <si>
    <t>Мероприятие 2                                Субсидии начинающим субъектам малого предпринимательства</t>
  </si>
  <si>
    <t>Количество вновь созданных субъектов малого предпринимательства при поддержке программных мероприятий</t>
  </si>
  <si>
    <t>Подпрограмма 2 Создание условий для обеспечения поселений, входящих в состав муниципального района услугами общественного питания, торговли и бытового обслуживания</t>
  </si>
  <si>
    <t>Задача 1: Создание на территории Кингисеппского муниципального района конкурентоспособного потребительского рынка, обеспечивающего широкие возможности удовлетворения потребностей населения в товарах, услугах общественного питания, торговли и бытового обслуживания</t>
  </si>
  <si>
    <t xml:space="preserve">Обеспечение поселений, входящих в состав МО "Кингисеппский муниципальный район" услугами  общественного питания, торговли и бытового обслуживания </t>
  </si>
  <si>
    <t>Мероприятие 1                                Мероприятия по созданию условий для обеспечения населения услугами торговли, общественного питания, бытового обслуживания</t>
  </si>
  <si>
    <t>Подпрограмма 3 Развитие малого, среднего предпринимательства и потребительского рынка</t>
  </si>
  <si>
    <t>Мероприятие 2 Предоставление субсидии организациям потребительской кооперации для возмещения расходов по доставке товаров первой необходимости в сельские населенные пункты</t>
  </si>
  <si>
    <t>1.3.</t>
  </si>
  <si>
    <t>Мероприятие 3 Расходы на обеспечение деятельности муниципальных казенных учреждений</t>
  </si>
  <si>
    <t>2.</t>
  </si>
  <si>
    <t>Задача 2 : Создание на территории Кингисеппского муниципального района конкурентоспособного потребительского рынка, обеспечивающего широкие возможности удовлетворения потребностей населения в товарах, услугах общественного питания, торговли и бытового обслуживания</t>
  </si>
  <si>
    <t>Обеспечение поселений, входящих в состав МО «Кингисеппский муниципальный район» услугами общественного питания, торговли и бытового обслуживания.</t>
  </si>
  <si>
    <t>2.1.</t>
  </si>
  <si>
    <t>Мероприятие 1                                 Мероприятия по созданию условий для обеспечения населения услугами торговли, общественного питания и бытового обслуживания</t>
  </si>
  <si>
    <t>3.</t>
  </si>
  <si>
    <t>Задача 3: Организация информирования и консультирования потребителей и субъектов малого предпринимательства в сфере защиты прав потребителей; повышение правовой грамотности населения Кингисеппского района в сфере потребительского законодательства;</t>
  </si>
  <si>
    <t>Комитет экономического развития и инвестиционной политики администрации МО "Кингисеппский муниципальный район"</t>
  </si>
  <si>
    <t>Создание условий для эффективного функционирования системы защиты прав потребителей в Кингисеппском районе, повышения качества и безопасности товаров, работ и услуг</t>
  </si>
  <si>
    <t>3.1.</t>
  </si>
  <si>
    <t>Мероприятие 1                                 Расходы на обеспечение деятельности информационно-консультационного центра</t>
  </si>
  <si>
    <t>4.</t>
  </si>
  <si>
    <t>Задача 4: Обеспечение органов местного самоуправления оперативной статистической информацией для осуществления управления муниципальной территорией.</t>
  </si>
  <si>
    <t>4.1.</t>
  </si>
  <si>
    <t>5.</t>
  </si>
  <si>
    <t>Задача 5:  Развитие инфраструктуры по поддержке малого предпринимательства с целью оказания адресной методической, информационной, консультационной поддержки предпринимателям</t>
  </si>
  <si>
    <t>5.1.</t>
  </si>
  <si>
    <t>Мероприятие 1                                 Организация и проведение ярмарок</t>
  </si>
  <si>
    <t>6.</t>
  </si>
  <si>
    <t>Задача 6. Стимулирование развития малого предпринимательства в области производства народных промыслов и продукции сельского хозяйства</t>
  </si>
  <si>
    <t>АМО "КМР"</t>
  </si>
  <si>
    <t>6.1.</t>
  </si>
  <si>
    <t>Подпрограмма 4 Совершенствование системы стратегического управления социально-экономическим развитием    в Кингисеппском муниципальном районе</t>
  </si>
  <si>
    <t>Администрация МО "Кингисеппский муниципальный район"</t>
  </si>
  <si>
    <t>Бюджет Кингисеппского муниципального района</t>
  </si>
  <si>
    <t>Средства бюджета Ленинградской области</t>
  </si>
  <si>
    <t>Средства федерального бюджета</t>
  </si>
  <si>
    <t>1.</t>
  </si>
  <si>
    <t>Задача 1: Повышение оперативности и достоверности мониторинга социально-экономического развития в Кингисеппском муниципальном районе</t>
  </si>
  <si>
    <t>Мероприятие 1                                 Совершенствование системы стратегического управления социально-экономическим развитием Кингисеппского муниципального района</t>
  </si>
  <si>
    <t>Задача 2: Совершенствование системы стратегического планирования и прогнозирования Кингисеппского муницпального района</t>
  </si>
  <si>
    <t>Разработка Стратегии социально-экономического развития МО «Кингисеппский муниципальный район» до 2030 года и плана мероприятий по реализации стратегии (документов стратегического планирования).</t>
  </si>
  <si>
    <t>2.1</t>
  </si>
  <si>
    <t>Мероприятие 1                                   Совершенствование системы стратегического управления социально-экономическим развитием Кингисеппского муниципального района</t>
  </si>
  <si>
    <t>Подпрограмма 5 Устойчивое развитие территории муниципального образования «Кингисеппский муниципальный район»</t>
  </si>
  <si>
    <t>2019 год-2020 год</t>
  </si>
  <si>
    <t>Внесение изменений в Схему территориального планирования муниципального образования «Кингисеппский муниципальный район» Ленинградской области.</t>
  </si>
  <si>
    <t>Задача 1: Размещение сельскохозяйственных и промышленных кластеров, необходимых для дальнейшего развития территории и повышение инвестиционной привлекательности</t>
  </si>
  <si>
    <t>Мероприятие 1                                    Устойчивое развитие территории муниципального образования «Кингисеппский муниципальный район»</t>
  </si>
  <si>
    <t>Мероприятие 1                                                                  Субсидия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</si>
  <si>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Мероприятие 1                                 Мероприятия по поддержке субъектов малого предпринимательства, получивших поддержку на организацию предпринимательской деятельности</t>
  </si>
  <si>
    <t>5.2.</t>
  </si>
  <si>
    <t>Мероприятие 2                                 Предоставление субсидии на поддержку некоммерческих организаций, образующих инфраструктуру поддержки малого и среднего предпринимательства</t>
  </si>
  <si>
    <t xml:space="preserve"> Количество организованных и проведенных ярмарок;                      Количество семинаров для субъектов МСП по вопросам участия в муниципальных закупках отдельных юридических лиц;                      Количество организованных семинаров, напрвленных на развитие социального предпринимательства;                                                       Количество тематических выставок-ярмарок народно-художественных промыслов;                                                                                                      Количество физических лиц – участников регионального проекта «Популяризация предпринимательства», занятых в сфере МСП, по итогам участия в региональном проекте;
Количество обученных основам ведения бизнеса, финансовой грамотности и иным навыкам предпринимательской деятельности в рамках регионального проекта «Популяризация предпринимательства»;
Количество физических лиц – участников регионального проекта «Популяризация предпринимательства»;                                                           Количество потенциальных предпринимателей, прошедших обучение;                   Количество вновь созданных субъектов МСП участниками регионального проекта "Популяризация предпринимательства".                                                                                                       </t>
  </si>
  <si>
    <t>2023 год</t>
  </si>
  <si>
    <t xml:space="preserve">Формирование и 
сдача отчетов по форме
  в соответствии с графиком представления в ИАС «Мониторинг СЭР МО»
</t>
  </si>
  <si>
    <t>Мероприятие 1. Реализация международного проекта по развитию производства народных промыслов и продукции сельского хозяйства</t>
  </si>
  <si>
    <t>Количество проведенных мастер-классов
Количество оборудованных ремесленных мастерских</t>
  </si>
  <si>
    <t xml:space="preserve">Приложение № 5    к муниципальной программе «Стимулирование экономической активности в Кингисеппском муниципальном районе», утвержденной постановлением администрации МО «Кингисеппский муниципальный район» № 3047 от 12.11.2013 (с изменениями и дополнениями от от 18.08.2014 №2117, от 12.11.2014 №3035, от 06.04.2015 №881, от 28.10.2015 №2370, от 21.12.2015  №2820, от 25.08.2016 № 2085, от 23.12.2016 №3350, от 08.09.2017 №2344, от 30.10.2017 №2789, от 29.12.2017 №3478, от 15.03.2018 №472, от 23.01.2019 № 87, от 21.02.219 №335, от 27.05.2019 №1119,от 24.10.2019 №2481, от 18.03.2020 №603, от 11.09.2020 №1952)     </t>
  </si>
  <si>
    <t xml:space="preserve">    Количество малых и средних предприятий, включая индивидуальных предпринимателей и самозанятых;
   Количество потенциальных предпринимателей, прошедших обучение;
     Количество оказанных информационно-консультационных услуг;
   Количество предпринимателей принимающих участие в региональной и муниципальной программах;
 Количество субъектов малого и среднего предпринимательства в расчёте на 1 тыс. человек населения;                                                                                                                                                                                       
Доля среднесписочной численности работников малых и средних предприятий в среднесписочной численности работников всех предприятий и организаций;                                  
Оборот средних предприятий;
Коэффициент «рождаемости» субъектов МСП.;
Количество объектов в перечне муниципального имущества, предназначенного для предоставления во владение и (или) в пользование субъектам МСП и организациям, образующим инфраструктуру поддержки субъектов МСП, к предыдущему году;
Количество обновлений в разделе имущественной поддержки на сайте муниципального образования;
Доля закупок товаров (работ, услуг) у субъектов малого предпринимательства в совокупном годовом объеме закупок;
Количество организованных семинаров направленных на развитие социального предпринимательства;
Количество субъектов малого и среднего предпринимательства,   получивших поддержку за счет субсидии из бюджета МО «Кингисеппский муниципальный район» на организацию предпринимательской деятельности;
Количество вновь созданных рабочих мест, субъектами малого и среднего предпринимательства, получившими поддержку  за счет субсидии из бюджета МО «Кингисеппский муниципальный район»;
Количество тематических выставок-ярмарок народно-художественных промыслов;
Численность занятых в сфере малого и среднего предпринимательства, включая индивидуальных предпринимателей и самозанятых;
Количество самозанятых граждан, зафиксировавших свой статус, с учетом введения налогового режима для самозанятых;
Количество субъектов МСП и самозанятых граждан, получивших поддержку в рамках регионального проекта «Акселерация субъектов МСП»;
Количество физических лиц – участников регионального проекта «Популяризация предпринимательства», занятых в сфере МСП, по итогам участия в региональном проекте;
Количество обученных основам ведения бизнеса, финансовой грамотности и иным навыкам предпринимательской деятельности в рамках регионального проекта «Популяризация предпринимательства»;
Количество физических лиц – участников регионального проекта «Популяризация предпринимательства»;
Количество вновь созданных субъектов МСП участниками регионального проекта «Популяризация предпринимательства»;
Деятельность координационных (совещательных) органов по вопросам развития малого и среднего предпринимательства;                          Обеспечение участия организаций народно художественных промыслов в региональных выставках и ярмарках;                                                    Проведение мастер-классов Кингисеппского района в сфере народно художественных промыслов;
Организация выпускаспециализированной статьи в газете "Восточный берег" по тематике малого и среднего предпринимательства, в том числе в сфере народных художественных промыслов;                                                                   Оказание консультативно-методической помощи мастерам народных художественных промыслов в подготовке документации для участия в конкурсах, грантах, выставках, ярмарках.</t>
  </si>
  <si>
    <t>2.2</t>
  </si>
  <si>
    <t xml:space="preserve">Мероприятие 2 Мониторинг социально-экономического развитияКингисеппского района          </t>
  </si>
  <si>
    <t>Осуществление  переданных государственных полномочий Российской Федерации по проведению Всероссийской переписи населения 2020 года</t>
  </si>
  <si>
    <t>2016-2023 год</t>
  </si>
  <si>
    <t>2018-2023 год</t>
  </si>
  <si>
    <t>2020-2022 год</t>
  </si>
  <si>
    <t>2016-2021 год</t>
  </si>
  <si>
    <t>Осуществление переданных ОМСУ отдельных государственных полномочий по подготовке и проведению Всероссийской переписи  на территории МО "Кингисеппский муниципальный район"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</si>
</sst>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2"/>
      <color indexed="63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  <xf numFmtId="4" fontId="2" fillId="0" borderId="0" xfId="0" applyNumberFormat="1" applyFont="1" applyAlignment="1">
      <alignment/>
    </xf>
    <xf numFmtId="0" fontId="8" fillId="33" borderId="10" xfId="0" applyFont="1" applyFill="1" applyBorder="1" applyAlignment="1">
      <alignment vertical="top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vertical="top" wrapText="1"/>
    </xf>
    <xf numFmtId="172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3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center" wrapText="1"/>
    </xf>
    <xf numFmtId="172" fontId="8" fillId="33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vertical="center" wrapText="1"/>
    </xf>
    <xf numFmtId="173" fontId="8" fillId="0" borderId="10" xfId="0" applyNumberFormat="1" applyFont="1" applyFill="1" applyBorder="1" applyAlignment="1">
      <alignment vertical="center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173" fontId="8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3" fontId="8" fillId="6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3" fontId="8" fillId="33" borderId="14" xfId="0" applyNumberFormat="1" applyFont="1" applyFill="1" applyBorder="1" applyAlignment="1">
      <alignment horizontal="center" vertical="center" wrapText="1"/>
    </xf>
    <xf numFmtId="173" fontId="8" fillId="0" borderId="14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16" fontId="8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 vertical="top"/>
    </xf>
    <xf numFmtId="0" fontId="4" fillId="0" borderId="13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6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top" wrapText="1"/>
    </xf>
    <xf numFmtId="0" fontId="8" fillId="6" borderId="1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8" fillId="0" borderId="22" xfId="0" applyFont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5"/>
  <sheetViews>
    <sheetView tabSelected="1" view="pageBreakPreview" zoomScale="84" zoomScaleNormal="84" zoomScaleSheetLayoutView="84" zoomScalePageLayoutView="0" workbookViewId="0" topLeftCell="A95">
      <selection activeCell="Q147" sqref="Q147:Q171"/>
    </sheetView>
  </sheetViews>
  <sheetFormatPr defaultColWidth="9.00390625" defaultRowHeight="12.75"/>
  <cols>
    <col min="1" max="1" width="4.25390625" style="0" customWidth="1"/>
    <col min="2" max="2" width="29.625" style="0" customWidth="1"/>
    <col min="3" max="3" width="26.75390625" style="0" customWidth="1"/>
    <col min="4" max="4" width="12.875" style="0" customWidth="1"/>
    <col min="5" max="5" width="16.875" style="0" customWidth="1"/>
    <col min="6" max="6" width="14.25390625" style="0" customWidth="1"/>
    <col min="7" max="8" width="11.375" style="0" customWidth="1"/>
    <col min="9" max="9" width="9.875" style="0" customWidth="1"/>
    <col min="10" max="10" width="10.75390625" style="0" customWidth="1"/>
    <col min="11" max="11" width="10.00390625" style="0" customWidth="1"/>
    <col min="12" max="12" width="10.625" style="0" customWidth="1"/>
    <col min="13" max="13" width="10.75390625" style="50" customWidth="1"/>
    <col min="14" max="14" width="10.25390625" style="0" customWidth="1"/>
    <col min="15" max="16" width="12.125" style="0" customWidth="1"/>
    <col min="17" max="17" width="22.375" style="0" customWidth="1"/>
    <col min="18" max="18" width="68.125" style="0" customWidth="1"/>
    <col min="21" max="21" width="14.75390625" style="0" customWidth="1"/>
  </cols>
  <sheetData>
    <row r="1" spans="10:17" s="1" customFormat="1" ht="15" customHeight="1">
      <c r="J1" s="73"/>
      <c r="K1" s="73"/>
      <c r="L1" s="73"/>
      <c r="M1" s="73"/>
      <c r="N1" s="73"/>
      <c r="O1" s="73"/>
      <c r="P1" s="73"/>
      <c r="Q1" s="73"/>
    </row>
    <row r="2" spans="2:18" s="1" customFormat="1" ht="57.75" customHeight="1" hidden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2:18" s="1" customFormat="1" ht="18" customHeight="1" hidden="1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2:19" s="1" customFormat="1" ht="192" customHeight="1">
      <c r="B4" s="76"/>
      <c r="C4" s="76"/>
      <c r="D4" s="2"/>
      <c r="E4" s="2"/>
      <c r="F4" s="2"/>
      <c r="G4" s="2"/>
      <c r="H4" s="2"/>
      <c r="I4" s="2"/>
      <c r="J4" s="2"/>
      <c r="K4" s="2"/>
      <c r="L4" s="2"/>
      <c r="M4" s="46"/>
      <c r="N4" s="2"/>
      <c r="O4" s="2"/>
      <c r="P4" s="2"/>
      <c r="Q4" s="3"/>
      <c r="R4" s="4" t="s">
        <v>93</v>
      </c>
      <c r="S4" s="3"/>
    </row>
    <row r="5" spans="1:18" s="1" customFormat="1" ht="20.25">
      <c r="A5" s="77" t="s">
        <v>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18" s="1" customFormat="1" ht="27" customHeight="1">
      <c r="A6" s="78" t="s">
        <v>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s="1" customFormat="1" ht="27" customHeight="1">
      <c r="A7" s="79" t="s">
        <v>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20" s="1" customFormat="1" ht="48.75" customHeight="1">
      <c r="A8" s="69" t="s">
        <v>3</v>
      </c>
      <c r="B8" s="69" t="s">
        <v>4</v>
      </c>
      <c r="C8" s="72" t="s">
        <v>5</v>
      </c>
      <c r="D8" s="72" t="s">
        <v>6</v>
      </c>
      <c r="E8" s="72" t="s">
        <v>7</v>
      </c>
      <c r="F8" s="72" t="s">
        <v>8</v>
      </c>
      <c r="G8" s="66" t="s">
        <v>9</v>
      </c>
      <c r="H8" s="66"/>
      <c r="I8" s="66"/>
      <c r="J8" s="66"/>
      <c r="K8" s="66"/>
      <c r="L8" s="66"/>
      <c r="M8" s="66"/>
      <c r="N8" s="66"/>
      <c r="O8" s="66"/>
      <c r="P8" s="7"/>
      <c r="Q8" s="67" t="s">
        <v>10</v>
      </c>
      <c r="R8" s="68" t="s">
        <v>11</v>
      </c>
      <c r="S8" s="8"/>
      <c r="T8" s="8"/>
    </row>
    <row r="9" spans="1:20" s="1" customFormat="1" ht="32.25" customHeight="1">
      <c r="A9" s="69"/>
      <c r="B9" s="69"/>
      <c r="C9" s="72"/>
      <c r="D9" s="72"/>
      <c r="E9" s="72"/>
      <c r="F9" s="72"/>
      <c r="G9" s="7" t="s">
        <v>12</v>
      </c>
      <c r="H9" s="7" t="s">
        <v>13</v>
      </c>
      <c r="I9" s="7" t="s">
        <v>14</v>
      </c>
      <c r="J9" s="9" t="s">
        <v>15</v>
      </c>
      <c r="K9" s="9" t="s">
        <v>16</v>
      </c>
      <c r="L9" s="9" t="s">
        <v>17</v>
      </c>
      <c r="M9" s="7" t="s">
        <v>18</v>
      </c>
      <c r="N9" s="9" t="s">
        <v>19</v>
      </c>
      <c r="O9" s="9" t="s">
        <v>20</v>
      </c>
      <c r="P9" s="9" t="s">
        <v>89</v>
      </c>
      <c r="Q9" s="67"/>
      <c r="R9" s="68"/>
      <c r="S9" s="8"/>
      <c r="T9" s="8"/>
    </row>
    <row r="10" spans="1:18" s="1" customFormat="1" ht="15">
      <c r="A10" s="5">
        <v>1</v>
      </c>
      <c r="B10" s="5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  <c r="Q10" s="9">
        <v>17</v>
      </c>
      <c r="R10" s="10">
        <v>18</v>
      </c>
    </row>
    <row r="11" spans="1:18" s="1" customFormat="1" ht="18" customHeight="1">
      <c r="A11" s="69"/>
      <c r="B11" s="70" t="s">
        <v>21</v>
      </c>
      <c r="C11" s="12" t="s">
        <v>22</v>
      </c>
      <c r="D11" s="63" t="s">
        <v>23</v>
      </c>
      <c r="E11" s="42">
        <f aca="true" t="shared" si="0" ref="E11:P11">E16</f>
        <v>316</v>
      </c>
      <c r="F11" s="42">
        <f t="shared" si="0"/>
        <v>3305</v>
      </c>
      <c r="G11" s="42">
        <f t="shared" si="0"/>
        <v>335</v>
      </c>
      <c r="H11" s="42">
        <f t="shared" si="0"/>
        <v>2970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 t="shared" si="0"/>
        <v>0</v>
      </c>
      <c r="N11" s="42">
        <f t="shared" si="0"/>
        <v>0</v>
      </c>
      <c r="O11" s="42">
        <f t="shared" si="0"/>
        <v>0</v>
      </c>
      <c r="P11" s="42">
        <f t="shared" si="0"/>
        <v>0</v>
      </c>
      <c r="Q11" s="63" t="s">
        <v>24</v>
      </c>
      <c r="R11" s="71"/>
    </row>
    <row r="12" spans="1:18" s="1" customFormat="1" ht="31.5" customHeight="1">
      <c r="A12" s="69"/>
      <c r="B12" s="70"/>
      <c r="C12" s="14" t="s">
        <v>25</v>
      </c>
      <c r="D12" s="63"/>
      <c r="E12" s="42">
        <f aca="true" t="shared" si="1" ref="E12:P12">E17</f>
        <v>316</v>
      </c>
      <c r="F12" s="42">
        <f t="shared" si="1"/>
        <v>535</v>
      </c>
      <c r="G12" s="42">
        <f t="shared" si="1"/>
        <v>335</v>
      </c>
      <c r="H12" s="42">
        <f t="shared" si="1"/>
        <v>200</v>
      </c>
      <c r="I12" s="42">
        <f t="shared" si="1"/>
        <v>0</v>
      </c>
      <c r="J12" s="42">
        <f t="shared" si="1"/>
        <v>0</v>
      </c>
      <c r="K12" s="42">
        <f t="shared" si="1"/>
        <v>0</v>
      </c>
      <c r="L12" s="42">
        <f t="shared" si="1"/>
        <v>0</v>
      </c>
      <c r="M12" s="42">
        <f t="shared" si="1"/>
        <v>0</v>
      </c>
      <c r="N12" s="42">
        <f t="shared" si="1"/>
        <v>0</v>
      </c>
      <c r="O12" s="42">
        <f t="shared" si="1"/>
        <v>0</v>
      </c>
      <c r="P12" s="42">
        <f t="shared" si="1"/>
        <v>0</v>
      </c>
      <c r="Q12" s="63"/>
      <c r="R12" s="71"/>
    </row>
    <row r="13" spans="1:18" s="1" customFormat="1" ht="31.5" customHeight="1">
      <c r="A13" s="69"/>
      <c r="B13" s="70"/>
      <c r="C13" s="12" t="s">
        <v>26</v>
      </c>
      <c r="D13" s="63"/>
      <c r="E13" s="42">
        <f aca="true" t="shared" si="2" ref="E13:P13">E18</f>
        <v>0</v>
      </c>
      <c r="F13" s="42">
        <f t="shared" si="2"/>
        <v>0</v>
      </c>
      <c r="G13" s="42">
        <f t="shared" si="2"/>
        <v>0</v>
      </c>
      <c r="H13" s="42">
        <f t="shared" si="2"/>
        <v>0</v>
      </c>
      <c r="I13" s="42">
        <f t="shared" si="2"/>
        <v>0</v>
      </c>
      <c r="J13" s="42">
        <f t="shared" si="2"/>
        <v>0</v>
      </c>
      <c r="K13" s="42">
        <f t="shared" si="2"/>
        <v>0</v>
      </c>
      <c r="L13" s="42">
        <f t="shared" si="2"/>
        <v>0</v>
      </c>
      <c r="M13" s="42">
        <f t="shared" si="2"/>
        <v>0</v>
      </c>
      <c r="N13" s="42">
        <f t="shared" si="2"/>
        <v>0</v>
      </c>
      <c r="O13" s="42">
        <f t="shared" si="2"/>
        <v>0</v>
      </c>
      <c r="P13" s="42">
        <f t="shared" si="2"/>
        <v>0</v>
      </c>
      <c r="Q13" s="63"/>
      <c r="R13" s="71"/>
    </row>
    <row r="14" spans="1:18" s="1" customFormat="1" ht="30">
      <c r="A14" s="69"/>
      <c r="B14" s="70"/>
      <c r="C14" s="14" t="s">
        <v>27</v>
      </c>
      <c r="D14" s="63"/>
      <c r="E14" s="42">
        <f aca="true" t="shared" si="3" ref="E14:P14">E19</f>
        <v>0</v>
      </c>
      <c r="F14" s="42">
        <f t="shared" si="3"/>
        <v>554</v>
      </c>
      <c r="G14" s="42">
        <f t="shared" si="3"/>
        <v>0</v>
      </c>
      <c r="H14" s="42">
        <f t="shared" si="3"/>
        <v>554</v>
      </c>
      <c r="I14" s="42">
        <f t="shared" si="3"/>
        <v>0</v>
      </c>
      <c r="J14" s="42">
        <f t="shared" si="3"/>
        <v>0</v>
      </c>
      <c r="K14" s="42">
        <f t="shared" si="3"/>
        <v>0</v>
      </c>
      <c r="L14" s="42">
        <f t="shared" si="3"/>
        <v>0</v>
      </c>
      <c r="M14" s="42">
        <f t="shared" si="3"/>
        <v>0</v>
      </c>
      <c r="N14" s="42">
        <f t="shared" si="3"/>
        <v>0</v>
      </c>
      <c r="O14" s="42">
        <f t="shared" si="3"/>
        <v>0</v>
      </c>
      <c r="P14" s="42">
        <f t="shared" si="3"/>
        <v>0</v>
      </c>
      <c r="Q14" s="63"/>
      <c r="R14" s="71"/>
    </row>
    <row r="15" spans="1:18" s="1" customFormat="1" ht="30">
      <c r="A15" s="69"/>
      <c r="B15" s="70"/>
      <c r="C15" s="14" t="s">
        <v>28</v>
      </c>
      <c r="D15" s="63"/>
      <c r="E15" s="42">
        <f aca="true" t="shared" si="4" ref="E15:P15">E20</f>
        <v>0</v>
      </c>
      <c r="F15" s="42">
        <f t="shared" si="4"/>
        <v>2216</v>
      </c>
      <c r="G15" s="42">
        <f t="shared" si="4"/>
        <v>0</v>
      </c>
      <c r="H15" s="42">
        <f t="shared" si="4"/>
        <v>2216</v>
      </c>
      <c r="I15" s="42">
        <f t="shared" si="4"/>
        <v>0</v>
      </c>
      <c r="J15" s="42">
        <f t="shared" si="4"/>
        <v>0</v>
      </c>
      <c r="K15" s="42">
        <f t="shared" si="4"/>
        <v>0</v>
      </c>
      <c r="L15" s="42">
        <f t="shared" si="4"/>
        <v>0</v>
      </c>
      <c r="M15" s="42">
        <f t="shared" si="4"/>
        <v>0</v>
      </c>
      <c r="N15" s="42">
        <f t="shared" si="4"/>
        <v>0</v>
      </c>
      <c r="O15" s="42">
        <f t="shared" si="4"/>
        <v>0</v>
      </c>
      <c r="P15" s="42">
        <f t="shared" si="4"/>
        <v>0</v>
      </c>
      <c r="Q15" s="63"/>
      <c r="R15" s="71"/>
    </row>
    <row r="16" spans="1:21" s="1" customFormat="1" ht="17.25" customHeight="1">
      <c r="A16" s="61">
        <v>1</v>
      </c>
      <c r="B16" s="62" t="s">
        <v>29</v>
      </c>
      <c r="C16" s="12" t="s">
        <v>22</v>
      </c>
      <c r="D16" s="63" t="s">
        <v>23</v>
      </c>
      <c r="E16" s="15">
        <f aca="true" t="shared" si="5" ref="E16:P16">E17+E18+E19+E20</f>
        <v>316</v>
      </c>
      <c r="F16" s="15">
        <f t="shared" si="5"/>
        <v>3305</v>
      </c>
      <c r="G16" s="15">
        <f t="shared" si="5"/>
        <v>335</v>
      </c>
      <c r="H16" s="15">
        <f t="shared" si="5"/>
        <v>2970</v>
      </c>
      <c r="I16" s="15">
        <f t="shared" si="5"/>
        <v>0</v>
      </c>
      <c r="J16" s="15">
        <f t="shared" si="5"/>
        <v>0</v>
      </c>
      <c r="K16" s="15">
        <f t="shared" si="5"/>
        <v>0</v>
      </c>
      <c r="L16" s="15">
        <f t="shared" si="5"/>
        <v>0</v>
      </c>
      <c r="M16" s="23">
        <f t="shared" si="5"/>
        <v>0</v>
      </c>
      <c r="N16" s="15">
        <f t="shared" si="5"/>
        <v>0</v>
      </c>
      <c r="O16" s="15">
        <f t="shared" si="5"/>
        <v>0</v>
      </c>
      <c r="P16" s="15">
        <f t="shared" si="5"/>
        <v>0</v>
      </c>
      <c r="Q16" s="63"/>
      <c r="R16" s="61" t="s">
        <v>30</v>
      </c>
      <c r="U16" s="13"/>
    </row>
    <row r="17" spans="1:21" s="1" customFormat="1" ht="30" customHeight="1">
      <c r="A17" s="61"/>
      <c r="B17" s="62"/>
      <c r="C17" s="14" t="s">
        <v>25</v>
      </c>
      <c r="D17" s="63"/>
      <c r="E17" s="15">
        <f>E22+E27</f>
        <v>316</v>
      </c>
      <c r="F17" s="15">
        <f>SUM(G17:N17)</f>
        <v>535</v>
      </c>
      <c r="G17" s="15">
        <f aca="true" t="shared" si="6" ref="G17:P17">G22+G27</f>
        <v>335</v>
      </c>
      <c r="H17" s="15">
        <f t="shared" si="6"/>
        <v>200</v>
      </c>
      <c r="I17" s="15">
        <f t="shared" si="6"/>
        <v>0</v>
      </c>
      <c r="J17" s="15">
        <f t="shared" si="6"/>
        <v>0</v>
      </c>
      <c r="K17" s="15">
        <f t="shared" si="6"/>
        <v>0</v>
      </c>
      <c r="L17" s="15">
        <f t="shared" si="6"/>
        <v>0</v>
      </c>
      <c r="M17" s="23">
        <f t="shared" si="6"/>
        <v>0</v>
      </c>
      <c r="N17" s="15">
        <f t="shared" si="6"/>
        <v>0</v>
      </c>
      <c r="O17" s="15">
        <f t="shared" si="6"/>
        <v>0</v>
      </c>
      <c r="P17" s="15">
        <f t="shared" si="6"/>
        <v>0</v>
      </c>
      <c r="Q17" s="63"/>
      <c r="R17" s="61"/>
      <c r="U17" s="13"/>
    </row>
    <row r="18" spans="1:21" s="1" customFormat="1" ht="32.25" customHeight="1">
      <c r="A18" s="61"/>
      <c r="B18" s="62"/>
      <c r="C18" s="12" t="s">
        <v>26</v>
      </c>
      <c r="D18" s="63"/>
      <c r="E18" s="15">
        <f>E23+E28</f>
        <v>0</v>
      </c>
      <c r="F18" s="15">
        <f>SUM(G18:N18)</f>
        <v>0</v>
      </c>
      <c r="G18" s="15">
        <f aca="true" t="shared" si="7" ref="G18:P18">G23+G28</f>
        <v>0</v>
      </c>
      <c r="H18" s="15">
        <f t="shared" si="7"/>
        <v>0</v>
      </c>
      <c r="I18" s="15">
        <f t="shared" si="7"/>
        <v>0</v>
      </c>
      <c r="J18" s="15">
        <f t="shared" si="7"/>
        <v>0</v>
      </c>
      <c r="K18" s="15">
        <f t="shared" si="7"/>
        <v>0</v>
      </c>
      <c r="L18" s="15">
        <f t="shared" si="7"/>
        <v>0</v>
      </c>
      <c r="M18" s="23">
        <f t="shared" si="7"/>
        <v>0</v>
      </c>
      <c r="N18" s="15">
        <f t="shared" si="7"/>
        <v>0</v>
      </c>
      <c r="O18" s="15">
        <f t="shared" si="7"/>
        <v>0</v>
      </c>
      <c r="P18" s="15">
        <f t="shared" si="7"/>
        <v>0</v>
      </c>
      <c r="Q18" s="63"/>
      <c r="R18" s="61"/>
      <c r="U18" s="13"/>
    </row>
    <row r="19" spans="1:18" s="1" customFormat="1" ht="30">
      <c r="A19" s="61"/>
      <c r="B19" s="62"/>
      <c r="C19" s="14" t="s">
        <v>27</v>
      </c>
      <c r="D19" s="63"/>
      <c r="E19" s="15">
        <f>E24+E29</f>
        <v>0</v>
      </c>
      <c r="F19" s="15">
        <f>SUM(G19:N19)</f>
        <v>554</v>
      </c>
      <c r="G19" s="15">
        <f aca="true" t="shared" si="8" ref="G19:P19">G24+G29</f>
        <v>0</v>
      </c>
      <c r="H19" s="15">
        <f t="shared" si="8"/>
        <v>554</v>
      </c>
      <c r="I19" s="15">
        <f t="shared" si="8"/>
        <v>0</v>
      </c>
      <c r="J19" s="15">
        <f t="shared" si="8"/>
        <v>0</v>
      </c>
      <c r="K19" s="15">
        <f t="shared" si="8"/>
        <v>0</v>
      </c>
      <c r="L19" s="15">
        <f t="shared" si="8"/>
        <v>0</v>
      </c>
      <c r="M19" s="23">
        <f t="shared" si="8"/>
        <v>0</v>
      </c>
      <c r="N19" s="15">
        <f t="shared" si="8"/>
        <v>0</v>
      </c>
      <c r="O19" s="15">
        <f t="shared" si="8"/>
        <v>0</v>
      </c>
      <c r="P19" s="15">
        <f t="shared" si="8"/>
        <v>0</v>
      </c>
      <c r="Q19" s="63"/>
      <c r="R19" s="61"/>
    </row>
    <row r="20" spans="1:18" s="1" customFormat="1" ht="30">
      <c r="A20" s="61"/>
      <c r="B20" s="62"/>
      <c r="C20" s="14" t="s">
        <v>28</v>
      </c>
      <c r="D20" s="63"/>
      <c r="E20" s="15">
        <f>E25+E30</f>
        <v>0</v>
      </c>
      <c r="F20" s="15">
        <f>SUM(G20:N20)</f>
        <v>2216</v>
      </c>
      <c r="G20" s="15">
        <f aca="true" t="shared" si="9" ref="G20:P20">G25+G30</f>
        <v>0</v>
      </c>
      <c r="H20" s="15">
        <f t="shared" si="9"/>
        <v>2216</v>
      </c>
      <c r="I20" s="15">
        <f t="shared" si="9"/>
        <v>0</v>
      </c>
      <c r="J20" s="15">
        <f t="shared" si="9"/>
        <v>0</v>
      </c>
      <c r="K20" s="15">
        <f t="shared" si="9"/>
        <v>0</v>
      </c>
      <c r="L20" s="15">
        <f t="shared" si="9"/>
        <v>0</v>
      </c>
      <c r="M20" s="23">
        <f t="shared" si="9"/>
        <v>0</v>
      </c>
      <c r="N20" s="15">
        <f t="shared" si="9"/>
        <v>0</v>
      </c>
      <c r="O20" s="15">
        <f t="shared" si="9"/>
        <v>0</v>
      </c>
      <c r="P20" s="15">
        <f t="shared" si="9"/>
        <v>0</v>
      </c>
      <c r="Q20" s="63"/>
      <c r="R20" s="61"/>
    </row>
    <row r="21" spans="1:18" s="1" customFormat="1" ht="14.25" customHeight="1">
      <c r="A21" s="65" t="s">
        <v>31</v>
      </c>
      <c r="B21" s="62" t="s">
        <v>32</v>
      </c>
      <c r="C21" s="12" t="s">
        <v>22</v>
      </c>
      <c r="D21" s="63" t="s">
        <v>12</v>
      </c>
      <c r="E21" s="15">
        <f aca="true" t="shared" si="10" ref="E21:P21">E22+E23+E24+E25</f>
        <v>316</v>
      </c>
      <c r="F21" s="15">
        <f t="shared" si="10"/>
        <v>325</v>
      </c>
      <c r="G21" s="15">
        <f t="shared" si="10"/>
        <v>325</v>
      </c>
      <c r="H21" s="15">
        <f t="shared" si="10"/>
        <v>0</v>
      </c>
      <c r="I21" s="15">
        <f t="shared" si="10"/>
        <v>0</v>
      </c>
      <c r="J21" s="15">
        <f t="shared" si="10"/>
        <v>0</v>
      </c>
      <c r="K21" s="15">
        <f t="shared" si="10"/>
        <v>0</v>
      </c>
      <c r="L21" s="15">
        <f t="shared" si="10"/>
        <v>0</v>
      </c>
      <c r="M21" s="23">
        <f t="shared" si="10"/>
        <v>0</v>
      </c>
      <c r="N21" s="15">
        <f t="shared" si="10"/>
        <v>0</v>
      </c>
      <c r="O21" s="15">
        <f t="shared" si="10"/>
        <v>0</v>
      </c>
      <c r="P21" s="15">
        <f t="shared" si="10"/>
        <v>0</v>
      </c>
      <c r="Q21" s="63"/>
      <c r="R21" s="64" t="s">
        <v>33</v>
      </c>
    </row>
    <row r="22" spans="1:20" s="1" customFormat="1" ht="36" customHeight="1">
      <c r="A22" s="65"/>
      <c r="B22" s="62"/>
      <c r="C22" s="12" t="s">
        <v>25</v>
      </c>
      <c r="D22" s="63"/>
      <c r="E22" s="15">
        <v>316</v>
      </c>
      <c r="F22" s="15">
        <f>SUM(G22:N22)</f>
        <v>325</v>
      </c>
      <c r="G22" s="15">
        <v>325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23">
        <v>0</v>
      </c>
      <c r="N22" s="15">
        <v>0</v>
      </c>
      <c r="O22" s="15">
        <v>0</v>
      </c>
      <c r="P22" s="15">
        <v>0</v>
      </c>
      <c r="Q22" s="63"/>
      <c r="R22" s="64"/>
      <c r="S22" s="16"/>
      <c r="T22" s="16"/>
    </row>
    <row r="23" spans="1:20" s="1" customFormat="1" ht="30">
      <c r="A23" s="65"/>
      <c r="B23" s="62"/>
      <c r="C23" s="12" t="s">
        <v>26</v>
      </c>
      <c r="D23" s="63"/>
      <c r="E23" s="15">
        <v>0</v>
      </c>
      <c r="F23" s="15">
        <f>SUM(G23:N23)</f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23">
        <v>0</v>
      </c>
      <c r="N23" s="15">
        <v>0</v>
      </c>
      <c r="O23" s="15">
        <v>0</v>
      </c>
      <c r="P23" s="15">
        <v>0</v>
      </c>
      <c r="Q23" s="63"/>
      <c r="R23" s="64"/>
      <c r="S23" s="16"/>
      <c r="T23" s="16"/>
    </row>
    <row r="24" spans="1:20" s="1" customFormat="1" ht="30">
      <c r="A24" s="65"/>
      <c r="B24" s="62"/>
      <c r="C24" s="12" t="s">
        <v>27</v>
      </c>
      <c r="D24" s="63"/>
      <c r="E24" s="15">
        <v>0</v>
      </c>
      <c r="F24" s="15">
        <f>SUM(G24:N24)</f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23">
        <v>0</v>
      </c>
      <c r="N24" s="15">
        <v>0</v>
      </c>
      <c r="O24" s="15">
        <v>0</v>
      </c>
      <c r="P24" s="15">
        <v>0</v>
      </c>
      <c r="Q24" s="63"/>
      <c r="R24" s="64"/>
      <c r="S24" s="16"/>
      <c r="T24" s="16"/>
    </row>
    <row r="25" spans="1:20" s="1" customFormat="1" ht="30">
      <c r="A25" s="65"/>
      <c r="B25" s="62"/>
      <c r="C25" s="12" t="s">
        <v>28</v>
      </c>
      <c r="D25" s="63"/>
      <c r="E25" s="15">
        <v>0</v>
      </c>
      <c r="F25" s="15">
        <f>SUM(G25:N25)</f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23">
        <v>0</v>
      </c>
      <c r="N25" s="15">
        <v>0</v>
      </c>
      <c r="O25" s="15">
        <v>0</v>
      </c>
      <c r="P25" s="15">
        <v>0</v>
      </c>
      <c r="Q25" s="63"/>
      <c r="R25" s="64"/>
      <c r="S25" s="16"/>
      <c r="T25" s="16"/>
    </row>
    <row r="26" spans="1:20" s="1" customFormat="1" ht="14.25" customHeight="1">
      <c r="A26" s="61" t="s">
        <v>34</v>
      </c>
      <c r="B26" s="62" t="s">
        <v>35</v>
      </c>
      <c r="C26" s="12" t="s">
        <v>22</v>
      </c>
      <c r="D26" s="63" t="s">
        <v>13</v>
      </c>
      <c r="E26" s="15">
        <f aca="true" t="shared" si="11" ref="E26:P26">E27+E28+E29+E30</f>
        <v>0</v>
      </c>
      <c r="F26" s="15">
        <f t="shared" si="11"/>
        <v>2980</v>
      </c>
      <c r="G26" s="15">
        <f t="shared" si="11"/>
        <v>10</v>
      </c>
      <c r="H26" s="15">
        <f t="shared" si="11"/>
        <v>2970</v>
      </c>
      <c r="I26" s="15">
        <f t="shared" si="11"/>
        <v>0</v>
      </c>
      <c r="J26" s="15">
        <f t="shared" si="11"/>
        <v>0</v>
      </c>
      <c r="K26" s="15">
        <f t="shared" si="11"/>
        <v>0</v>
      </c>
      <c r="L26" s="15">
        <f t="shared" si="11"/>
        <v>0</v>
      </c>
      <c r="M26" s="23">
        <f t="shared" si="11"/>
        <v>0</v>
      </c>
      <c r="N26" s="15">
        <f t="shared" si="11"/>
        <v>0</v>
      </c>
      <c r="O26" s="15">
        <f t="shared" si="11"/>
        <v>0</v>
      </c>
      <c r="P26" s="15">
        <f t="shared" si="11"/>
        <v>0</v>
      </c>
      <c r="Q26" s="63"/>
      <c r="R26" s="64" t="s">
        <v>36</v>
      </c>
      <c r="S26" s="16"/>
      <c r="T26" s="16"/>
    </row>
    <row r="27" spans="1:20" s="1" customFormat="1" ht="30" customHeight="1">
      <c r="A27" s="61"/>
      <c r="B27" s="62"/>
      <c r="C27" s="14" t="s">
        <v>25</v>
      </c>
      <c r="D27" s="63"/>
      <c r="E27" s="15">
        <v>0</v>
      </c>
      <c r="F27" s="15">
        <f>SUM(G27:N27)</f>
        <v>210</v>
      </c>
      <c r="G27" s="15">
        <v>10</v>
      </c>
      <c r="H27" s="15">
        <v>200</v>
      </c>
      <c r="I27" s="15">
        <v>0</v>
      </c>
      <c r="J27" s="15">
        <v>0</v>
      </c>
      <c r="K27" s="15">
        <v>0</v>
      </c>
      <c r="L27" s="15">
        <v>0</v>
      </c>
      <c r="M27" s="23">
        <v>0</v>
      </c>
      <c r="N27" s="15">
        <v>0</v>
      </c>
      <c r="O27" s="15">
        <v>0</v>
      </c>
      <c r="P27" s="15">
        <v>0</v>
      </c>
      <c r="Q27" s="63"/>
      <c r="R27" s="64"/>
      <c r="S27" s="16"/>
      <c r="T27" s="16"/>
    </row>
    <row r="28" spans="1:20" s="1" customFormat="1" ht="30">
      <c r="A28" s="61"/>
      <c r="B28" s="62"/>
      <c r="C28" s="12" t="s">
        <v>26</v>
      </c>
      <c r="D28" s="63"/>
      <c r="E28" s="15">
        <v>0</v>
      </c>
      <c r="F28" s="15">
        <f>SUM(G28:N28)</f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23">
        <v>0</v>
      </c>
      <c r="N28" s="15">
        <v>0</v>
      </c>
      <c r="O28" s="15">
        <v>0</v>
      </c>
      <c r="P28" s="15">
        <v>0</v>
      </c>
      <c r="Q28" s="63"/>
      <c r="R28" s="64"/>
      <c r="S28" s="16"/>
      <c r="T28" s="16"/>
    </row>
    <row r="29" spans="1:20" s="1" customFormat="1" ht="30">
      <c r="A29" s="61"/>
      <c r="B29" s="62"/>
      <c r="C29" s="14" t="s">
        <v>27</v>
      </c>
      <c r="D29" s="63"/>
      <c r="E29" s="15">
        <v>0</v>
      </c>
      <c r="F29" s="15">
        <f>SUM(G29:N29)</f>
        <v>554</v>
      </c>
      <c r="G29" s="15">
        <v>0</v>
      </c>
      <c r="H29" s="15">
        <v>554</v>
      </c>
      <c r="I29" s="15">
        <v>0</v>
      </c>
      <c r="J29" s="15">
        <v>0</v>
      </c>
      <c r="K29" s="15">
        <v>0</v>
      </c>
      <c r="L29" s="15">
        <v>0</v>
      </c>
      <c r="M29" s="23">
        <v>0</v>
      </c>
      <c r="N29" s="15">
        <v>0</v>
      </c>
      <c r="O29" s="15">
        <v>0</v>
      </c>
      <c r="P29" s="15">
        <v>0</v>
      </c>
      <c r="Q29" s="63"/>
      <c r="R29" s="64"/>
      <c r="S29" s="16"/>
      <c r="T29" s="16"/>
    </row>
    <row r="30" spans="1:20" s="1" customFormat="1" ht="28.5" customHeight="1">
      <c r="A30" s="61"/>
      <c r="B30" s="62"/>
      <c r="C30" s="14" t="s">
        <v>28</v>
      </c>
      <c r="D30" s="63"/>
      <c r="E30" s="15">
        <v>0</v>
      </c>
      <c r="F30" s="15">
        <f>SUM(G30:N30)</f>
        <v>2216</v>
      </c>
      <c r="G30" s="15">
        <v>0</v>
      </c>
      <c r="H30" s="15">
        <v>2216</v>
      </c>
      <c r="I30" s="15">
        <v>0</v>
      </c>
      <c r="J30" s="15">
        <v>0</v>
      </c>
      <c r="K30" s="15">
        <v>0</v>
      </c>
      <c r="L30" s="15">
        <v>0</v>
      </c>
      <c r="M30" s="23">
        <v>0</v>
      </c>
      <c r="N30" s="15">
        <v>0</v>
      </c>
      <c r="O30" s="15">
        <v>0</v>
      </c>
      <c r="P30" s="15">
        <v>0</v>
      </c>
      <c r="Q30" s="63"/>
      <c r="R30" s="64"/>
      <c r="S30" s="16"/>
      <c r="T30" s="16"/>
    </row>
    <row r="31" spans="1:20" s="1" customFormat="1" ht="28.5" customHeight="1">
      <c r="A31" s="31"/>
      <c r="B31" s="32"/>
      <c r="C31" s="33"/>
      <c r="D31" s="34"/>
      <c r="E31" s="35"/>
      <c r="F31" s="35"/>
      <c r="G31" s="35"/>
      <c r="H31" s="35"/>
      <c r="I31" s="35"/>
      <c r="J31" s="35"/>
      <c r="K31" s="35"/>
      <c r="L31" s="35"/>
      <c r="M31" s="47"/>
      <c r="N31" s="35"/>
      <c r="O31" s="35"/>
      <c r="P31" s="35"/>
      <c r="Q31" s="34"/>
      <c r="R31" s="36"/>
      <c r="S31" s="16"/>
      <c r="T31" s="16"/>
    </row>
    <row r="32" spans="1:18" s="1" customFormat="1" ht="18.75">
      <c r="A32" s="80" t="s">
        <v>37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</row>
    <row r="33" spans="1:18" ht="18.75">
      <c r="A33" s="81" t="s">
        <v>2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1:18" ht="15">
      <c r="A34" s="18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38"/>
      <c r="N34" s="17"/>
      <c r="O34" s="17"/>
      <c r="P34" s="17"/>
      <c r="Q34" s="17"/>
      <c r="R34" s="17"/>
    </row>
    <row r="35" spans="1:18" ht="15">
      <c r="A35" s="69" t="s">
        <v>3</v>
      </c>
      <c r="B35" s="69" t="s">
        <v>4</v>
      </c>
      <c r="C35" s="72" t="s">
        <v>5</v>
      </c>
      <c r="D35" s="72" t="s">
        <v>6</v>
      </c>
      <c r="E35" s="72" t="s">
        <v>7</v>
      </c>
      <c r="F35" s="72" t="s">
        <v>8</v>
      </c>
      <c r="G35" s="66" t="s">
        <v>9</v>
      </c>
      <c r="H35" s="66"/>
      <c r="I35" s="66"/>
      <c r="J35" s="66"/>
      <c r="K35" s="66"/>
      <c r="L35" s="66"/>
      <c r="M35" s="66"/>
      <c r="N35" s="66"/>
      <c r="O35" s="7"/>
      <c r="P35" s="7"/>
      <c r="Q35" s="67" t="s">
        <v>10</v>
      </c>
      <c r="R35" s="68" t="s">
        <v>11</v>
      </c>
    </row>
    <row r="36" spans="1:18" ht="15">
      <c r="A36" s="69"/>
      <c r="B36" s="69"/>
      <c r="C36" s="72"/>
      <c r="D36" s="72"/>
      <c r="E36" s="72"/>
      <c r="F36" s="72"/>
      <c r="G36" s="7" t="s">
        <v>12</v>
      </c>
      <c r="H36" s="7" t="s">
        <v>13</v>
      </c>
      <c r="I36" s="7" t="s">
        <v>14</v>
      </c>
      <c r="J36" s="7" t="s">
        <v>15</v>
      </c>
      <c r="K36" s="7" t="s">
        <v>16</v>
      </c>
      <c r="L36" s="7" t="s">
        <v>17</v>
      </c>
      <c r="M36" s="7" t="s">
        <v>18</v>
      </c>
      <c r="N36" s="7" t="s">
        <v>19</v>
      </c>
      <c r="O36" s="7" t="s">
        <v>20</v>
      </c>
      <c r="P36" s="7" t="s">
        <v>89</v>
      </c>
      <c r="Q36" s="67"/>
      <c r="R36" s="68"/>
    </row>
    <row r="37" spans="1:18" ht="15">
      <c r="A37" s="9">
        <v>1</v>
      </c>
      <c r="B37" s="9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19">
        <v>9</v>
      </c>
      <c r="J37" s="7">
        <v>10</v>
      </c>
      <c r="K37" s="7">
        <v>11</v>
      </c>
      <c r="L37" s="7">
        <v>12</v>
      </c>
      <c r="M37" s="7">
        <v>13</v>
      </c>
      <c r="N37" s="7">
        <v>14</v>
      </c>
      <c r="O37" s="7">
        <v>15</v>
      </c>
      <c r="P37" s="7">
        <v>16</v>
      </c>
      <c r="Q37" s="9">
        <v>17</v>
      </c>
      <c r="R37" s="9">
        <v>18</v>
      </c>
    </row>
    <row r="38" spans="1:18" ht="15">
      <c r="A38" s="69"/>
      <c r="B38" s="70" t="s">
        <v>21</v>
      </c>
      <c r="C38" s="12" t="s">
        <v>22</v>
      </c>
      <c r="D38" s="63" t="s">
        <v>23</v>
      </c>
      <c r="E38" s="42">
        <f aca="true" t="shared" si="12" ref="E38:P42">E43</f>
        <v>792.1</v>
      </c>
      <c r="F38" s="42">
        <f t="shared" si="12"/>
        <v>1764</v>
      </c>
      <c r="G38" s="42">
        <f t="shared" si="12"/>
        <v>878</v>
      </c>
      <c r="H38" s="42">
        <f t="shared" si="12"/>
        <v>886</v>
      </c>
      <c r="I38" s="42">
        <f t="shared" si="12"/>
        <v>0</v>
      </c>
      <c r="J38" s="42">
        <f t="shared" si="12"/>
        <v>0</v>
      </c>
      <c r="K38" s="42">
        <f t="shared" si="12"/>
        <v>0</v>
      </c>
      <c r="L38" s="42">
        <f t="shared" si="12"/>
        <v>0</v>
      </c>
      <c r="M38" s="42">
        <f t="shared" si="12"/>
        <v>0</v>
      </c>
      <c r="N38" s="42">
        <f t="shared" si="12"/>
        <v>0</v>
      </c>
      <c r="O38" s="42">
        <f t="shared" si="12"/>
        <v>0</v>
      </c>
      <c r="P38" s="42">
        <f t="shared" si="12"/>
        <v>0</v>
      </c>
      <c r="Q38" s="84" t="s">
        <v>24</v>
      </c>
      <c r="R38" s="84"/>
    </row>
    <row r="39" spans="1:18" ht="30">
      <c r="A39" s="69"/>
      <c r="B39" s="70"/>
      <c r="C39" s="14" t="s">
        <v>25</v>
      </c>
      <c r="D39" s="63"/>
      <c r="E39" s="42">
        <f t="shared" si="12"/>
        <v>792.1</v>
      </c>
      <c r="F39" s="42">
        <f t="shared" si="12"/>
        <v>1764</v>
      </c>
      <c r="G39" s="42">
        <f t="shared" si="12"/>
        <v>878</v>
      </c>
      <c r="H39" s="42">
        <f t="shared" si="12"/>
        <v>886</v>
      </c>
      <c r="I39" s="42">
        <f t="shared" si="12"/>
        <v>0</v>
      </c>
      <c r="J39" s="42">
        <f t="shared" si="12"/>
        <v>0</v>
      </c>
      <c r="K39" s="42">
        <f t="shared" si="12"/>
        <v>0</v>
      </c>
      <c r="L39" s="42">
        <f t="shared" si="12"/>
        <v>0</v>
      </c>
      <c r="M39" s="42">
        <f t="shared" si="12"/>
        <v>0</v>
      </c>
      <c r="N39" s="42">
        <f t="shared" si="12"/>
        <v>0</v>
      </c>
      <c r="O39" s="42">
        <f t="shared" si="12"/>
        <v>0</v>
      </c>
      <c r="P39" s="42">
        <f t="shared" si="12"/>
        <v>0</v>
      </c>
      <c r="Q39" s="84"/>
      <c r="R39" s="84"/>
    </row>
    <row r="40" spans="1:18" ht="30">
      <c r="A40" s="69"/>
      <c r="B40" s="70"/>
      <c r="C40" s="12" t="s">
        <v>26</v>
      </c>
      <c r="D40" s="63"/>
      <c r="E40" s="42">
        <f t="shared" si="12"/>
        <v>0</v>
      </c>
      <c r="F40" s="42">
        <f t="shared" si="12"/>
        <v>0</v>
      </c>
      <c r="G40" s="42">
        <f t="shared" si="12"/>
        <v>0</v>
      </c>
      <c r="H40" s="42">
        <f t="shared" si="12"/>
        <v>0</v>
      </c>
      <c r="I40" s="42">
        <f t="shared" si="12"/>
        <v>0</v>
      </c>
      <c r="J40" s="42">
        <f t="shared" si="12"/>
        <v>0</v>
      </c>
      <c r="K40" s="42">
        <f t="shared" si="12"/>
        <v>0</v>
      </c>
      <c r="L40" s="42">
        <f t="shared" si="12"/>
        <v>0</v>
      </c>
      <c r="M40" s="42">
        <f t="shared" si="12"/>
        <v>0</v>
      </c>
      <c r="N40" s="42">
        <f t="shared" si="12"/>
        <v>0</v>
      </c>
      <c r="O40" s="42">
        <f t="shared" si="12"/>
        <v>0</v>
      </c>
      <c r="P40" s="42">
        <f t="shared" si="12"/>
        <v>0</v>
      </c>
      <c r="Q40" s="84"/>
      <c r="R40" s="84"/>
    </row>
    <row r="41" spans="1:18" ht="30">
      <c r="A41" s="69"/>
      <c r="B41" s="70"/>
      <c r="C41" s="14" t="s">
        <v>27</v>
      </c>
      <c r="D41" s="63"/>
      <c r="E41" s="42">
        <f t="shared" si="12"/>
        <v>0</v>
      </c>
      <c r="F41" s="42">
        <f t="shared" si="12"/>
        <v>0</v>
      </c>
      <c r="G41" s="42">
        <f t="shared" si="12"/>
        <v>0</v>
      </c>
      <c r="H41" s="42">
        <f t="shared" si="12"/>
        <v>0</v>
      </c>
      <c r="I41" s="42">
        <f t="shared" si="12"/>
        <v>0</v>
      </c>
      <c r="J41" s="42">
        <f t="shared" si="12"/>
        <v>0</v>
      </c>
      <c r="K41" s="42">
        <f t="shared" si="12"/>
        <v>0</v>
      </c>
      <c r="L41" s="42">
        <f t="shared" si="12"/>
        <v>0</v>
      </c>
      <c r="M41" s="42">
        <f t="shared" si="12"/>
        <v>0</v>
      </c>
      <c r="N41" s="42">
        <f t="shared" si="12"/>
        <v>0</v>
      </c>
      <c r="O41" s="42">
        <f t="shared" si="12"/>
        <v>0</v>
      </c>
      <c r="P41" s="42">
        <f t="shared" si="12"/>
        <v>0</v>
      </c>
      <c r="Q41" s="84"/>
      <c r="R41" s="84"/>
    </row>
    <row r="42" spans="1:18" ht="30">
      <c r="A42" s="69"/>
      <c r="B42" s="70"/>
      <c r="C42" s="14" t="s">
        <v>28</v>
      </c>
      <c r="D42" s="63"/>
      <c r="E42" s="42">
        <f t="shared" si="12"/>
        <v>0</v>
      </c>
      <c r="F42" s="42">
        <f t="shared" si="12"/>
        <v>0</v>
      </c>
      <c r="G42" s="42">
        <f t="shared" si="12"/>
        <v>0</v>
      </c>
      <c r="H42" s="42">
        <f t="shared" si="12"/>
        <v>0</v>
      </c>
      <c r="I42" s="42">
        <f t="shared" si="12"/>
        <v>0</v>
      </c>
      <c r="J42" s="42">
        <f t="shared" si="12"/>
        <v>0</v>
      </c>
      <c r="K42" s="42">
        <f t="shared" si="12"/>
        <v>0</v>
      </c>
      <c r="L42" s="42">
        <f t="shared" si="12"/>
        <v>0</v>
      </c>
      <c r="M42" s="42">
        <f t="shared" si="12"/>
        <v>0</v>
      </c>
      <c r="N42" s="42">
        <f t="shared" si="12"/>
        <v>0</v>
      </c>
      <c r="O42" s="42">
        <f t="shared" si="12"/>
        <v>0</v>
      </c>
      <c r="P42" s="42">
        <f t="shared" si="12"/>
        <v>0</v>
      </c>
      <c r="Q42" s="84"/>
      <c r="R42" s="84"/>
    </row>
    <row r="43" spans="1:18" ht="15">
      <c r="A43" s="69">
        <v>1</v>
      </c>
      <c r="B43" s="70" t="s">
        <v>38</v>
      </c>
      <c r="C43" s="43" t="s">
        <v>22</v>
      </c>
      <c r="D43" s="66" t="s">
        <v>23</v>
      </c>
      <c r="E43" s="23">
        <f aca="true" t="shared" si="13" ref="E43:P43">E44+E45+E46+E47</f>
        <v>792.1</v>
      </c>
      <c r="F43" s="23">
        <f t="shared" si="13"/>
        <v>1764</v>
      </c>
      <c r="G43" s="23">
        <f t="shared" si="13"/>
        <v>878</v>
      </c>
      <c r="H43" s="23">
        <f t="shared" si="13"/>
        <v>886</v>
      </c>
      <c r="I43" s="23">
        <f t="shared" si="13"/>
        <v>0</v>
      </c>
      <c r="J43" s="23">
        <f t="shared" si="13"/>
        <v>0</v>
      </c>
      <c r="K43" s="23">
        <f t="shared" si="13"/>
        <v>0</v>
      </c>
      <c r="L43" s="23">
        <f t="shared" si="13"/>
        <v>0</v>
      </c>
      <c r="M43" s="23">
        <f t="shared" si="13"/>
        <v>0</v>
      </c>
      <c r="N43" s="23">
        <f t="shared" si="13"/>
        <v>0</v>
      </c>
      <c r="O43" s="23">
        <f t="shared" si="13"/>
        <v>0</v>
      </c>
      <c r="P43" s="23">
        <f t="shared" si="13"/>
        <v>0</v>
      </c>
      <c r="Q43" s="84"/>
      <c r="R43" s="69" t="s">
        <v>39</v>
      </c>
    </row>
    <row r="44" spans="1:18" ht="30">
      <c r="A44" s="69"/>
      <c r="B44" s="70"/>
      <c r="C44" s="20" t="s">
        <v>25</v>
      </c>
      <c r="D44" s="66"/>
      <c r="E44" s="21">
        <f>E49</f>
        <v>792.1</v>
      </c>
      <c r="F44" s="15">
        <f>SUM(G44:N44)</f>
        <v>1764</v>
      </c>
      <c r="G44" s="21">
        <f aca="true" t="shared" si="14" ref="G44:P47">G49</f>
        <v>878</v>
      </c>
      <c r="H44" s="21">
        <f t="shared" si="14"/>
        <v>886</v>
      </c>
      <c r="I44" s="21">
        <f t="shared" si="14"/>
        <v>0</v>
      </c>
      <c r="J44" s="21">
        <f t="shared" si="14"/>
        <v>0</v>
      </c>
      <c r="K44" s="21">
        <f t="shared" si="14"/>
        <v>0</v>
      </c>
      <c r="L44" s="21">
        <f t="shared" si="14"/>
        <v>0</v>
      </c>
      <c r="M44" s="21">
        <f t="shared" si="14"/>
        <v>0</v>
      </c>
      <c r="N44" s="21">
        <f t="shared" si="14"/>
        <v>0</v>
      </c>
      <c r="O44" s="21">
        <f t="shared" si="14"/>
        <v>0</v>
      </c>
      <c r="P44" s="21">
        <f t="shared" si="14"/>
        <v>0</v>
      </c>
      <c r="Q44" s="84"/>
      <c r="R44" s="69"/>
    </row>
    <row r="45" spans="1:18" ht="30">
      <c r="A45" s="69"/>
      <c r="B45" s="70"/>
      <c r="C45" s="12" t="s">
        <v>26</v>
      </c>
      <c r="D45" s="66"/>
      <c r="E45" s="21">
        <f>E50</f>
        <v>0</v>
      </c>
      <c r="F45" s="15">
        <f>SUM(G45:N45)</f>
        <v>0</v>
      </c>
      <c r="G45" s="21">
        <f t="shared" si="14"/>
        <v>0</v>
      </c>
      <c r="H45" s="21">
        <f t="shared" si="14"/>
        <v>0</v>
      </c>
      <c r="I45" s="21">
        <f t="shared" si="14"/>
        <v>0</v>
      </c>
      <c r="J45" s="21">
        <f t="shared" si="14"/>
        <v>0</v>
      </c>
      <c r="K45" s="21">
        <f t="shared" si="14"/>
        <v>0</v>
      </c>
      <c r="L45" s="21">
        <f t="shared" si="14"/>
        <v>0</v>
      </c>
      <c r="M45" s="21">
        <f t="shared" si="14"/>
        <v>0</v>
      </c>
      <c r="N45" s="21">
        <f t="shared" si="14"/>
        <v>0</v>
      </c>
      <c r="O45" s="21">
        <f t="shared" si="14"/>
        <v>0</v>
      </c>
      <c r="P45" s="21">
        <f t="shared" si="14"/>
        <v>0</v>
      </c>
      <c r="Q45" s="84"/>
      <c r="R45" s="69"/>
    </row>
    <row r="46" spans="1:18" ht="30">
      <c r="A46" s="69"/>
      <c r="B46" s="70"/>
      <c r="C46" s="22" t="s">
        <v>27</v>
      </c>
      <c r="D46" s="66"/>
      <c r="E46" s="21">
        <f>E51</f>
        <v>0</v>
      </c>
      <c r="F46" s="15">
        <f>SUM(G46:N46)</f>
        <v>0</v>
      </c>
      <c r="G46" s="21">
        <f t="shared" si="14"/>
        <v>0</v>
      </c>
      <c r="H46" s="21">
        <f t="shared" si="14"/>
        <v>0</v>
      </c>
      <c r="I46" s="21">
        <f t="shared" si="14"/>
        <v>0</v>
      </c>
      <c r="J46" s="21">
        <f t="shared" si="14"/>
        <v>0</v>
      </c>
      <c r="K46" s="21">
        <f t="shared" si="14"/>
        <v>0</v>
      </c>
      <c r="L46" s="21">
        <f t="shared" si="14"/>
        <v>0</v>
      </c>
      <c r="M46" s="21">
        <f t="shared" si="14"/>
        <v>0</v>
      </c>
      <c r="N46" s="21">
        <f t="shared" si="14"/>
        <v>0</v>
      </c>
      <c r="O46" s="21">
        <f t="shared" si="14"/>
        <v>0</v>
      </c>
      <c r="P46" s="21">
        <f t="shared" si="14"/>
        <v>0</v>
      </c>
      <c r="Q46" s="84"/>
      <c r="R46" s="69"/>
    </row>
    <row r="47" spans="1:18" ht="30">
      <c r="A47" s="69"/>
      <c r="B47" s="70"/>
      <c r="C47" s="22" t="s">
        <v>28</v>
      </c>
      <c r="D47" s="66"/>
      <c r="E47" s="21">
        <f>E52</f>
        <v>0</v>
      </c>
      <c r="F47" s="15">
        <f>SUM(G47:N47)</f>
        <v>0</v>
      </c>
      <c r="G47" s="21">
        <f t="shared" si="14"/>
        <v>0</v>
      </c>
      <c r="H47" s="21">
        <f t="shared" si="14"/>
        <v>0</v>
      </c>
      <c r="I47" s="21">
        <f t="shared" si="14"/>
        <v>0</v>
      </c>
      <c r="J47" s="21">
        <f t="shared" si="14"/>
        <v>0</v>
      </c>
      <c r="K47" s="21">
        <f t="shared" si="14"/>
        <v>0</v>
      </c>
      <c r="L47" s="21">
        <f t="shared" si="14"/>
        <v>0</v>
      </c>
      <c r="M47" s="21">
        <f t="shared" si="14"/>
        <v>0</v>
      </c>
      <c r="N47" s="21">
        <f t="shared" si="14"/>
        <v>0</v>
      </c>
      <c r="O47" s="21">
        <f t="shared" si="14"/>
        <v>0</v>
      </c>
      <c r="P47" s="21">
        <f t="shared" si="14"/>
        <v>0</v>
      </c>
      <c r="Q47" s="84"/>
      <c r="R47" s="69"/>
    </row>
    <row r="48" spans="1:18" ht="15">
      <c r="A48" s="85" t="s">
        <v>31</v>
      </c>
      <c r="B48" s="70" t="s">
        <v>40</v>
      </c>
      <c r="C48" s="25" t="s">
        <v>22</v>
      </c>
      <c r="D48" s="66" t="s">
        <v>23</v>
      </c>
      <c r="E48" s="23">
        <f aca="true" t="shared" si="15" ref="E48:P48">E49+E50+E51+E52</f>
        <v>792.1</v>
      </c>
      <c r="F48" s="23">
        <f t="shared" si="15"/>
        <v>1764</v>
      </c>
      <c r="G48" s="23">
        <f t="shared" si="15"/>
        <v>878</v>
      </c>
      <c r="H48" s="23">
        <f t="shared" si="15"/>
        <v>886</v>
      </c>
      <c r="I48" s="23">
        <f t="shared" si="15"/>
        <v>0</v>
      </c>
      <c r="J48" s="23">
        <f t="shared" si="15"/>
        <v>0</v>
      </c>
      <c r="K48" s="23">
        <f t="shared" si="15"/>
        <v>0</v>
      </c>
      <c r="L48" s="23">
        <f t="shared" si="15"/>
        <v>0</v>
      </c>
      <c r="M48" s="23">
        <f t="shared" si="15"/>
        <v>0</v>
      </c>
      <c r="N48" s="23">
        <f t="shared" si="15"/>
        <v>0</v>
      </c>
      <c r="O48" s="23">
        <f t="shared" si="15"/>
        <v>0</v>
      </c>
      <c r="P48" s="23">
        <f t="shared" si="15"/>
        <v>0</v>
      </c>
      <c r="Q48" s="84"/>
      <c r="R48" s="69" t="s">
        <v>39</v>
      </c>
    </row>
    <row r="49" spans="1:18" ht="30">
      <c r="A49" s="85"/>
      <c r="B49" s="70"/>
      <c r="C49" s="22" t="s">
        <v>25</v>
      </c>
      <c r="D49" s="66"/>
      <c r="E49" s="23">
        <v>792.1</v>
      </c>
      <c r="F49" s="15">
        <f>SUM(G49:N49)</f>
        <v>1764</v>
      </c>
      <c r="G49" s="23">
        <v>878</v>
      </c>
      <c r="H49" s="23">
        <v>886</v>
      </c>
      <c r="I49" s="24">
        <v>0</v>
      </c>
      <c r="J49" s="24">
        <v>0</v>
      </c>
      <c r="K49" s="24">
        <v>0</v>
      </c>
      <c r="L49" s="24">
        <v>0</v>
      </c>
      <c r="M49" s="26">
        <v>0</v>
      </c>
      <c r="N49" s="24">
        <v>0</v>
      </c>
      <c r="O49" s="24">
        <v>0</v>
      </c>
      <c r="P49" s="24">
        <v>0</v>
      </c>
      <c r="Q49" s="84"/>
      <c r="R49" s="69"/>
    </row>
    <row r="50" spans="1:18" ht="30">
      <c r="A50" s="85"/>
      <c r="B50" s="70"/>
      <c r="C50" s="12" t="s">
        <v>26</v>
      </c>
      <c r="D50" s="66"/>
      <c r="E50" s="23">
        <v>0</v>
      </c>
      <c r="F50" s="15">
        <f>SUM(G50:N50)</f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84"/>
      <c r="R50" s="69"/>
    </row>
    <row r="51" spans="1:18" ht="30">
      <c r="A51" s="85"/>
      <c r="B51" s="70"/>
      <c r="C51" s="22" t="s">
        <v>27</v>
      </c>
      <c r="D51" s="66"/>
      <c r="E51" s="23">
        <v>0</v>
      </c>
      <c r="F51" s="15">
        <f>SUM(G51:N51)</f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84"/>
      <c r="R51" s="69"/>
    </row>
    <row r="52" spans="1:18" ht="30">
      <c r="A52" s="85"/>
      <c r="B52" s="70"/>
      <c r="C52" s="22" t="s">
        <v>28</v>
      </c>
      <c r="D52" s="66"/>
      <c r="E52" s="23">
        <v>0</v>
      </c>
      <c r="F52" s="15">
        <f>SUM(G52:N52)</f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84"/>
      <c r="R52" s="69"/>
    </row>
    <row r="53" spans="1:18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48"/>
      <c r="N53" s="30"/>
      <c r="O53" s="30"/>
      <c r="P53" s="30"/>
      <c r="Q53" s="30"/>
      <c r="R53" s="30"/>
    </row>
    <row r="54" spans="1:18" ht="18.75">
      <c r="A54" s="82" t="s">
        <v>41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</row>
    <row r="55" spans="1:18" ht="15">
      <c r="A55" s="83" t="s">
        <v>2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</row>
    <row r="56" spans="1:18" ht="15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15">
      <c r="A57" s="72" t="s">
        <v>3</v>
      </c>
      <c r="B57" s="72" t="s">
        <v>4</v>
      </c>
      <c r="C57" s="72" t="s">
        <v>5</v>
      </c>
      <c r="D57" s="72" t="s">
        <v>6</v>
      </c>
      <c r="E57" s="72" t="s">
        <v>7</v>
      </c>
      <c r="F57" s="72" t="s">
        <v>8</v>
      </c>
      <c r="G57" s="66" t="s">
        <v>9</v>
      </c>
      <c r="H57" s="66"/>
      <c r="I57" s="66"/>
      <c r="J57" s="66"/>
      <c r="K57" s="66"/>
      <c r="L57" s="66"/>
      <c r="M57" s="66"/>
      <c r="N57" s="66"/>
      <c r="O57" s="66"/>
      <c r="P57" s="7"/>
      <c r="Q57" s="72" t="s">
        <v>10</v>
      </c>
      <c r="R57" s="72" t="s">
        <v>11</v>
      </c>
    </row>
    <row r="58" spans="1:18" ht="15">
      <c r="A58" s="72"/>
      <c r="B58" s="72"/>
      <c r="C58" s="72"/>
      <c r="D58" s="72"/>
      <c r="E58" s="72"/>
      <c r="F58" s="72"/>
      <c r="G58" s="7" t="s">
        <v>12</v>
      </c>
      <c r="H58" s="7" t="s">
        <v>13</v>
      </c>
      <c r="I58" s="7" t="s">
        <v>14</v>
      </c>
      <c r="J58" s="7" t="s">
        <v>15</v>
      </c>
      <c r="K58" s="7" t="s">
        <v>16</v>
      </c>
      <c r="L58" s="7" t="s">
        <v>17</v>
      </c>
      <c r="M58" s="7" t="s">
        <v>18</v>
      </c>
      <c r="N58" s="7" t="s">
        <v>19</v>
      </c>
      <c r="O58" s="7" t="s">
        <v>20</v>
      </c>
      <c r="P58" s="7" t="s">
        <v>89</v>
      </c>
      <c r="Q58" s="72"/>
      <c r="R58" s="72"/>
    </row>
    <row r="59" spans="1:18" ht="15">
      <c r="A59" s="6">
        <v>1</v>
      </c>
      <c r="B59" s="6">
        <v>2</v>
      </c>
      <c r="C59" s="6">
        <v>3</v>
      </c>
      <c r="D59" s="6">
        <v>4</v>
      </c>
      <c r="E59" s="6">
        <v>5</v>
      </c>
      <c r="F59" s="6">
        <v>6</v>
      </c>
      <c r="G59" s="6">
        <v>7</v>
      </c>
      <c r="H59" s="6">
        <v>8</v>
      </c>
      <c r="I59" s="6">
        <v>9</v>
      </c>
      <c r="J59" s="6">
        <v>10</v>
      </c>
      <c r="K59" s="6">
        <v>11</v>
      </c>
      <c r="L59" s="6">
        <v>12</v>
      </c>
      <c r="M59" s="6">
        <v>13</v>
      </c>
      <c r="N59" s="6">
        <v>14</v>
      </c>
      <c r="O59" s="6">
        <v>15</v>
      </c>
      <c r="P59" s="6">
        <v>16</v>
      </c>
      <c r="Q59" s="6">
        <v>17</v>
      </c>
      <c r="R59" s="39">
        <v>18</v>
      </c>
    </row>
    <row r="60" spans="1:18" ht="15">
      <c r="A60" s="72"/>
      <c r="B60" s="86" t="s">
        <v>21</v>
      </c>
      <c r="C60" s="25" t="s">
        <v>22</v>
      </c>
      <c r="D60" s="66" t="s">
        <v>98</v>
      </c>
      <c r="E60" s="23">
        <f aca="true" t="shared" si="16" ref="E60:P60">E65+E85+E95+E105+E115+E130</f>
        <v>1640</v>
      </c>
      <c r="F60" s="23">
        <f aca="true" t="shared" si="17" ref="F60:F71">SUM(G60:P60)</f>
        <v>84991.8</v>
      </c>
      <c r="G60" s="23">
        <f t="shared" si="16"/>
        <v>0</v>
      </c>
      <c r="H60" s="23">
        <f t="shared" si="16"/>
        <v>0</v>
      </c>
      <c r="I60" s="23">
        <f t="shared" si="16"/>
        <v>4874.6</v>
      </c>
      <c r="J60" s="23">
        <f t="shared" si="16"/>
        <v>12539.299999999997</v>
      </c>
      <c r="K60" s="23">
        <f t="shared" si="16"/>
        <v>11785.3</v>
      </c>
      <c r="L60" s="23">
        <f t="shared" si="16"/>
        <v>10818.6</v>
      </c>
      <c r="M60" s="23">
        <v>11445.5</v>
      </c>
      <c r="N60" s="23">
        <f t="shared" si="16"/>
        <v>11842.800000000003</v>
      </c>
      <c r="O60" s="23">
        <f t="shared" si="16"/>
        <v>11333.500000000002</v>
      </c>
      <c r="P60" s="23">
        <f t="shared" si="16"/>
        <v>10352.199999999999</v>
      </c>
      <c r="Q60" s="72" t="s">
        <v>24</v>
      </c>
      <c r="R60" s="87"/>
    </row>
    <row r="61" spans="1:18" ht="30">
      <c r="A61" s="72"/>
      <c r="B61" s="86"/>
      <c r="C61" s="22" t="s">
        <v>25</v>
      </c>
      <c r="D61" s="66"/>
      <c r="E61" s="23">
        <f aca="true" t="shared" si="18" ref="E61:P61">E66+E86+E96+E106+E116+E131</f>
        <v>1086</v>
      </c>
      <c r="F61" s="23">
        <f t="shared" si="17"/>
        <v>35974.549</v>
      </c>
      <c r="G61" s="23">
        <f t="shared" si="18"/>
        <v>0</v>
      </c>
      <c r="H61" s="23">
        <f t="shared" si="18"/>
        <v>0</v>
      </c>
      <c r="I61" s="23">
        <f t="shared" si="18"/>
        <v>1520.8999999999999</v>
      </c>
      <c r="J61" s="23">
        <f t="shared" si="18"/>
        <v>4669.1</v>
      </c>
      <c r="K61" s="23">
        <f t="shared" si="18"/>
        <v>2802.2</v>
      </c>
      <c r="L61" s="23">
        <f t="shared" si="18"/>
        <v>1981</v>
      </c>
      <c r="M61" s="23">
        <f t="shared" si="18"/>
        <v>2238.9489999999996</v>
      </c>
      <c r="N61" s="23">
        <f t="shared" si="18"/>
        <v>8125.6</v>
      </c>
      <c r="O61" s="23">
        <f t="shared" si="18"/>
        <v>7823.2</v>
      </c>
      <c r="P61" s="23">
        <f t="shared" si="18"/>
        <v>6813.5999999999985</v>
      </c>
      <c r="Q61" s="72"/>
      <c r="R61" s="87"/>
    </row>
    <row r="62" spans="1:18" ht="30">
      <c r="A62" s="72"/>
      <c r="B62" s="86"/>
      <c r="C62" s="25" t="s">
        <v>26</v>
      </c>
      <c r="D62" s="66"/>
      <c r="E62" s="23">
        <f aca="true" t="shared" si="19" ref="E62:P62">E67+E87+E97+E107+E117+E132</f>
        <v>554</v>
      </c>
      <c r="F62" s="23">
        <f t="shared" si="17"/>
        <v>23024.799999999996</v>
      </c>
      <c r="G62" s="23">
        <f t="shared" si="19"/>
        <v>0</v>
      </c>
      <c r="H62" s="23">
        <f t="shared" si="19"/>
        <v>0</v>
      </c>
      <c r="I62" s="23">
        <f t="shared" si="19"/>
        <v>0</v>
      </c>
      <c r="J62" s="23">
        <f t="shared" si="19"/>
        <v>5577.9</v>
      </c>
      <c r="K62" s="23">
        <f t="shared" si="19"/>
        <v>6021.9</v>
      </c>
      <c r="L62" s="23">
        <f t="shared" si="19"/>
        <v>5738.4</v>
      </c>
      <c r="M62" s="23">
        <f>M67+M87+M97+M107+M117+M132</f>
        <v>5686.6</v>
      </c>
      <c r="N62" s="23">
        <f t="shared" si="19"/>
        <v>0</v>
      </c>
      <c r="O62" s="23">
        <f t="shared" si="19"/>
        <v>0</v>
      </c>
      <c r="P62" s="23">
        <f t="shared" si="19"/>
        <v>0</v>
      </c>
      <c r="Q62" s="72"/>
      <c r="R62" s="87"/>
    </row>
    <row r="63" spans="1:18" ht="30">
      <c r="A63" s="72"/>
      <c r="B63" s="86"/>
      <c r="C63" s="22" t="s">
        <v>27</v>
      </c>
      <c r="D63" s="66"/>
      <c r="E63" s="23">
        <f aca="true" t="shared" si="20" ref="E63:P63">E68+E88+E98+E108+E118+E133</f>
        <v>0</v>
      </c>
      <c r="F63" s="23">
        <f t="shared" si="17"/>
        <v>25992.519</v>
      </c>
      <c r="G63" s="23">
        <f t="shared" si="20"/>
        <v>0</v>
      </c>
      <c r="H63" s="23">
        <f t="shared" si="20"/>
        <v>0</v>
      </c>
      <c r="I63" s="23">
        <f t="shared" si="20"/>
        <v>3353.7</v>
      </c>
      <c r="J63" s="23">
        <f t="shared" si="20"/>
        <v>2292.3</v>
      </c>
      <c r="K63" s="23">
        <f t="shared" si="20"/>
        <v>2961.2</v>
      </c>
      <c r="L63" s="23">
        <f t="shared" si="20"/>
        <v>3099.2</v>
      </c>
      <c r="M63" s="23">
        <f t="shared" si="20"/>
        <v>3520.0190000000002</v>
      </c>
      <c r="N63" s="23">
        <f t="shared" si="20"/>
        <v>3717.2</v>
      </c>
      <c r="O63" s="23">
        <f t="shared" si="20"/>
        <v>3510.3</v>
      </c>
      <c r="P63" s="23">
        <f t="shared" si="20"/>
        <v>3538.6</v>
      </c>
      <c r="Q63" s="72"/>
      <c r="R63" s="87"/>
    </row>
    <row r="64" spans="1:18" ht="30">
      <c r="A64" s="72"/>
      <c r="B64" s="86"/>
      <c r="C64" s="22" t="s">
        <v>28</v>
      </c>
      <c r="D64" s="66"/>
      <c r="E64" s="23">
        <f aca="true" t="shared" si="21" ref="E64:P64">E69+E89+E99+E109+E119+E134</f>
        <v>0</v>
      </c>
      <c r="F64" s="23">
        <f t="shared" si="17"/>
        <v>0</v>
      </c>
      <c r="G64" s="23">
        <f t="shared" si="21"/>
        <v>0</v>
      </c>
      <c r="H64" s="23">
        <f t="shared" si="21"/>
        <v>0</v>
      </c>
      <c r="I64" s="23">
        <f t="shared" si="21"/>
        <v>0</v>
      </c>
      <c r="J64" s="23">
        <f t="shared" si="21"/>
        <v>0</v>
      </c>
      <c r="K64" s="23">
        <f t="shared" si="21"/>
        <v>0</v>
      </c>
      <c r="L64" s="23">
        <f t="shared" si="21"/>
        <v>0</v>
      </c>
      <c r="M64" s="23">
        <f t="shared" si="21"/>
        <v>0</v>
      </c>
      <c r="N64" s="23">
        <f t="shared" si="21"/>
        <v>0</v>
      </c>
      <c r="O64" s="23">
        <f t="shared" si="21"/>
        <v>0</v>
      </c>
      <c r="P64" s="23">
        <f t="shared" si="21"/>
        <v>0</v>
      </c>
      <c r="Q64" s="72"/>
      <c r="R64" s="87"/>
    </row>
    <row r="65" spans="1:18" ht="15">
      <c r="A65" s="72">
        <v>1</v>
      </c>
      <c r="B65" s="86" t="s">
        <v>29</v>
      </c>
      <c r="C65" s="25" t="s">
        <v>22</v>
      </c>
      <c r="D65" s="66" t="s">
        <v>98</v>
      </c>
      <c r="E65" s="26">
        <f aca="true" t="shared" si="22" ref="E65:P65">E66+E67+E68+E69</f>
        <v>754</v>
      </c>
      <c r="F65" s="26">
        <f t="shared" si="17"/>
        <v>68730</v>
      </c>
      <c r="G65" s="26">
        <f t="shared" si="22"/>
        <v>0</v>
      </c>
      <c r="H65" s="26">
        <f t="shared" si="22"/>
        <v>0</v>
      </c>
      <c r="I65" s="26">
        <f t="shared" si="22"/>
        <v>3395</v>
      </c>
      <c r="J65" s="26">
        <f t="shared" si="22"/>
        <v>10330.9</v>
      </c>
      <c r="K65" s="26">
        <f t="shared" si="22"/>
        <v>8909.599999999999</v>
      </c>
      <c r="L65" s="26">
        <f t="shared" si="22"/>
        <v>8721.9</v>
      </c>
      <c r="M65" s="26">
        <f t="shared" si="22"/>
        <v>9299</v>
      </c>
      <c r="N65" s="26">
        <f t="shared" si="22"/>
        <v>9835.6</v>
      </c>
      <c r="O65" s="26">
        <f t="shared" si="22"/>
        <v>9346.7</v>
      </c>
      <c r="P65" s="26">
        <f t="shared" si="22"/>
        <v>8891.3</v>
      </c>
      <c r="Q65" s="72" t="s">
        <v>24</v>
      </c>
      <c r="R65" s="67" t="s">
        <v>94</v>
      </c>
    </row>
    <row r="66" spans="1:18" ht="30">
      <c r="A66" s="72"/>
      <c r="B66" s="86"/>
      <c r="C66" s="22" t="s">
        <v>25</v>
      </c>
      <c r="D66" s="66"/>
      <c r="E66" s="23">
        <f>E71+E76+E81</f>
        <v>200</v>
      </c>
      <c r="F66" s="23">
        <f t="shared" si="17"/>
        <v>22201.6</v>
      </c>
      <c r="G66" s="23">
        <f aca="true" t="shared" si="23" ref="G66:L69">G71+G76+G81</f>
        <v>0</v>
      </c>
      <c r="H66" s="23">
        <f t="shared" si="23"/>
        <v>0</v>
      </c>
      <c r="I66" s="23">
        <f t="shared" si="23"/>
        <v>200</v>
      </c>
      <c r="J66" s="23">
        <f t="shared" si="23"/>
        <v>2753</v>
      </c>
      <c r="K66" s="23">
        <f t="shared" si="23"/>
        <v>350</v>
      </c>
      <c r="L66" s="23">
        <f t="shared" si="23"/>
        <v>365</v>
      </c>
      <c r="M66" s="23">
        <f aca="true" t="shared" si="24" ref="M66:P69">M71+M76+M81</f>
        <v>418</v>
      </c>
      <c r="N66" s="23">
        <f t="shared" si="24"/>
        <v>6385.6</v>
      </c>
      <c r="O66" s="23">
        <f t="shared" si="24"/>
        <v>6092.7</v>
      </c>
      <c r="P66" s="23">
        <f t="shared" si="24"/>
        <v>5637.299999999999</v>
      </c>
      <c r="Q66" s="72"/>
      <c r="R66" s="67"/>
    </row>
    <row r="67" spans="1:18" ht="30">
      <c r="A67" s="72"/>
      <c r="B67" s="86"/>
      <c r="C67" s="25" t="s">
        <v>26</v>
      </c>
      <c r="D67" s="66"/>
      <c r="E67" s="23">
        <f>E72+E77+E82</f>
        <v>554</v>
      </c>
      <c r="F67" s="23">
        <f t="shared" si="17"/>
        <v>22902.799999999996</v>
      </c>
      <c r="G67" s="23">
        <f t="shared" si="23"/>
        <v>0</v>
      </c>
      <c r="H67" s="23">
        <f t="shared" si="23"/>
        <v>0</v>
      </c>
      <c r="I67" s="23">
        <f t="shared" si="23"/>
        <v>0</v>
      </c>
      <c r="J67" s="23">
        <f t="shared" si="23"/>
        <v>5577.9</v>
      </c>
      <c r="K67" s="23">
        <f t="shared" si="23"/>
        <v>6021.9</v>
      </c>
      <c r="L67" s="23">
        <f t="shared" si="23"/>
        <v>5678.4</v>
      </c>
      <c r="M67" s="23">
        <f>M72+M77+M82</f>
        <v>5624.6</v>
      </c>
      <c r="N67" s="23">
        <f t="shared" si="24"/>
        <v>0</v>
      </c>
      <c r="O67" s="23">
        <f t="shared" si="24"/>
        <v>0</v>
      </c>
      <c r="P67" s="23">
        <f t="shared" si="24"/>
        <v>0</v>
      </c>
      <c r="Q67" s="72"/>
      <c r="R67" s="67"/>
    </row>
    <row r="68" spans="1:18" ht="30">
      <c r="A68" s="72"/>
      <c r="B68" s="86"/>
      <c r="C68" s="22" t="s">
        <v>27</v>
      </c>
      <c r="D68" s="66"/>
      <c r="E68" s="23">
        <f>E73+E78+E83</f>
        <v>0</v>
      </c>
      <c r="F68" s="23">
        <f t="shared" si="17"/>
        <v>23625.6</v>
      </c>
      <c r="G68" s="23">
        <f t="shared" si="23"/>
        <v>0</v>
      </c>
      <c r="H68" s="23">
        <f t="shared" si="23"/>
        <v>0</v>
      </c>
      <c r="I68" s="23">
        <f t="shared" si="23"/>
        <v>3195</v>
      </c>
      <c r="J68" s="23">
        <f t="shared" si="23"/>
        <v>2000</v>
      </c>
      <c r="K68" s="23">
        <f t="shared" si="23"/>
        <v>2537.7</v>
      </c>
      <c r="L68" s="23">
        <f t="shared" si="23"/>
        <v>2678.5</v>
      </c>
      <c r="M68" s="23">
        <f t="shared" si="24"/>
        <v>3256.4</v>
      </c>
      <c r="N68" s="23">
        <f t="shared" si="24"/>
        <v>3450</v>
      </c>
      <c r="O68" s="23">
        <f t="shared" si="24"/>
        <v>3254</v>
      </c>
      <c r="P68" s="23">
        <f t="shared" si="24"/>
        <v>3254</v>
      </c>
      <c r="Q68" s="72"/>
      <c r="R68" s="67"/>
    </row>
    <row r="69" spans="1:18" ht="30">
      <c r="A69" s="72"/>
      <c r="B69" s="86"/>
      <c r="C69" s="22" t="s">
        <v>28</v>
      </c>
      <c r="D69" s="66"/>
      <c r="E69" s="23">
        <f>E74+E79+E84</f>
        <v>0</v>
      </c>
      <c r="F69" s="23">
        <f t="shared" si="17"/>
        <v>0</v>
      </c>
      <c r="G69" s="23">
        <f t="shared" si="23"/>
        <v>0</v>
      </c>
      <c r="H69" s="23">
        <f t="shared" si="23"/>
        <v>0</v>
      </c>
      <c r="I69" s="23">
        <f t="shared" si="23"/>
        <v>0</v>
      </c>
      <c r="J69" s="23">
        <f t="shared" si="23"/>
        <v>0</v>
      </c>
      <c r="K69" s="23">
        <f t="shared" si="23"/>
        <v>0</v>
      </c>
      <c r="L69" s="23">
        <f t="shared" si="23"/>
        <v>0</v>
      </c>
      <c r="M69" s="23">
        <f t="shared" si="24"/>
        <v>0</v>
      </c>
      <c r="N69" s="23">
        <f t="shared" si="24"/>
        <v>0</v>
      </c>
      <c r="O69" s="23">
        <f t="shared" si="24"/>
        <v>0</v>
      </c>
      <c r="P69" s="23">
        <f t="shared" si="24"/>
        <v>0</v>
      </c>
      <c r="Q69" s="72"/>
      <c r="R69" s="67"/>
    </row>
    <row r="70" spans="1:18" ht="15">
      <c r="A70" s="72" t="s">
        <v>31</v>
      </c>
      <c r="B70" s="86" t="s">
        <v>85</v>
      </c>
      <c r="C70" s="25" t="s">
        <v>22</v>
      </c>
      <c r="D70" s="66" t="s">
        <v>98</v>
      </c>
      <c r="E70" s="26">
        <f aca="true" t="shared" si="25" ref="E70:P70">E71+E72+E73+E74</f>
        <v>754</v>
      </c>
      <c r="F70" s="26">
        <f t="shared" si="17"/>
        <v>15974.199999999999</v>
      </c>
      <c r="G70" s="26">
        <f t="shared" si="25"/>
        <v>0</v>
      </c>
      <c r="H70" s="26">
        <f t="shared" si="25"/>
        <v>0</v>
      </c>
      <c r="I70" s="26">
        <f t="shared" si="25"/>
        <v>3395</v>
      </c>
      <c r="J70" s="26">
        <f t="shared" si="25"/>
        <v>4753</v>
      </c>
      <c r="K70" s="26">
        <f t="shared" si="25"/>
        <v>1387.7</v>
      </c>
      <c r="L70" s="26">
        <f t="shared" si="25"/>
        <v>1393.5</v>
      </c>
      <c r="M70" s="26">
        <f t="shared" si="25"/>
        <v>1191.4</v>
      </c>
      <c r="N70" s="26">
        <f t="shared" si="25"/>
        <v>1437.5</v>
      </c>
      <c r="O70" s="26">
        <f t="shared" si="25"/>
        <v>1214.8</v>
      </c>
      <c r="P70" s="26">
        <f t="shared" si="25"/>
        <v>1201.3</v>
      </c>
      <c r="Q70" s="72" t="s">
        <v>24</v>
      </c>
      <c r="R70" s="67"/>
    </row>
    <row r="71" spans="1:18" ht="30">
      <c r="A71" s="72"/>
      <c r="B71" s="86"/>
      <c r="C71" s="22" t="s">
        <v>25</v>
      </c>
      <c r="D71" s="66"/>
      <c r="E71" s="23">
        <v>200</v>
      </c>
      <c r="F71" s="23">
        <f t="shared" si="17"/>
        <v>3923.6000000000004</v>
      </c>
      <c r="G71" s="23">
        <v>0</v>
      </c>
      <c r="H71" s="23">
        <v>0</v>
      </c>
      <c r="I71" s="23">
        <v>200</v>
      </c>
      <c r="J71" s="23">
        <v>2753</v>
      </c>
      <c r="K71" s="23">
        <v>200</v>
      </c>
      <c r="L71" s="23">
        <v>200</v>
      </c>
      <c r="M71" s="23">
        <v>120</v>
      </c>
      <c r="N71" s="26">
        <v>172.5</v>
      </c>
      <c r="O71" s="26">
        <v>145.8</v>
      </c>
      <c r="P71" s="26">
        <v>132.3</v>
      </c>
      <c r="Q71" s="72"/>
      <c r="R71" s="67"/>
    </row>
    <row r="72" spans="1:18" ht="44.25" customHeight="1">
      <c r="A72" s="72"/>
      <c r="B72" s="86"/>
      <c r="C72" s="25" t="s">
        <v>26</v>
      </c>
      <c r="D72" s="66"/>
      <c r="E72" s="23">
        <v>554</v>
      </c>
      <c r="F72" s="23">
        <f>SUM(G72:N72)</f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6">
        <v>0</v>
      </c>
      <c r="O72" s="26">
        <v>0</v>
      </c>
      <c r="P72" s="26">
        <v>0</v>
      </c>
      <c r="Q72" s="72"/>
      <c r="R72" s="67"/>
    </row>
    <row r="73" spans="1:18" ht="30">
      <c r="A73" s="72"/>
      <c r="B73" s="86"/>
      <c r="C73" s="22" t="s">
        <v>27</v>
      </c>
      <c r="D73" s="66"/>
      <c r="E73" s="23">
        <v>0</v>
      </c>
      <c r="F73" s="23">
        <f>SUM(G73:P73)</f>
        <v>12050.6</v>
      </c>
      <c r="G73" s="23">
        <v>0</v>
      </c>
      <c r="H73" s="23">
        <v>0</v>
      </c>
      <c r="I73" s="23">
        <v>3195</v>
      </c>
      <c r="J73" s="23">
        <v>2000</v>
      </c>
      <c r="K73" s="23">
        <v>1187.7</v>
      </c>
      <c r="L73" s="23">
        <v>1193.5</v>
      </c>
      <c r="M73" s="23">
        <v>1071.4</v>
      </c>
      <c r="N73" s="26">
        <v>1265</v>
      </c>
      <c r="O73" s="26">
        <v>1069</v>
      </c>
      <c r="P73" s="26">
        <v>1069</v>
      </c>
      <c r="Q73" s="72"/>
      <c r="R73" s="67"/>
    </row>
    <row r="74" spans="1:18" ht="30">
      <c r="A74" s="72"/>
      <c r="B74" s="86"/>
      <c r="C74" s="22" t="s">
        <v>28</v>
      </c>
      <c r="D74" s="66"/>
      <c r="E74" s="23">
        <v>0</v>
      </c>
      <c r="F74" s="23">
        <f>SUM(G74:N74)</f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72"/>
      <c r="R74" s="67"/>
    </row>
    <row r="75" spans="1:18" ht="15">
      <c r="A75" s="72" t="s">
        <v>34</v>
      </c>
      <c r="B75" s="86" t="s">
        <v>42</v>
      </c>
      <c r="C75" s="25" t="s">
        <v>22</v>
      </c>
      <c r="D75" s="66" t="s">
        <v>98</v>
      </c>
      <c r="E75" s="26">
        <f aca="true" t="shared" si="26" ref="E75:N75">E76+E77+E78+E79</f>
        <v>0</v>
      </c>
      <c r="F75" s="26">
        <f>SUM(G75:P75)</f>
        <v>13054.1</v>
      </c>
      <c r="G75" s="26">
        <f t="shared" si="26"/>
        <v>0</v>
      </c>
      <c r="H75" s="26">
        <f t="shared" si="26"/>
        <v>0</v>
      </c>
      <c r="I75" s="26">
        <f t="shared" si="26"/>
        <v>0</v>
      </c>
      <c r="J75" s="26">
        <f t="shared" si="26"/>
        <v>0</v>
      </c>
      <c r="K75" s="26">
        <f t="shared" si="26"/>
        <v>1500</v>
      </c>
      <c r="L75" s="26">
        <f t="shared" si="26"/>
        <v>1650</v>
      </c>
      <c r="M75" s="26">
        <f t="shared" si="26"/>
        <v>2483</v>
      </c>
      <c r="N75" s="26">
        <f t="shared" si="26"/>
        <v>2483</v>
      </c>
      <c r="O75" s="26">
        <f>SUM(O76:O79)</f>
        <v>2483</v>
      </c>
      <c r="P75" s="26">
        <f>SUM(P76:P79)</f>
        <v>2455.1</v>
      </c>
      <c r="Q75" s="72" t="s">
        <v>24</v>
      </c>
      <c r="R75" s="67"/>
    </row>
    <row r="76" spans="1:18" ht="30">
      <c r="A76" s="72"/>
      <c r="B76" s="86"/>
      <c r="C76" s="22" t="s">
        <v>25</v>
      </c>
      <c r="D76" s="66"/>
      <c r="E76" s="23">
        <v>0</v>
      </c>
      <c r="F76" s="23">
        <f>SUM(G76:P76)</f>
        <v>1479.1</v>
      </c>
      <c r="G76" s="23">
        <v>0</v>
      </c>
      <c r="H76" s="23">
        <v>0</v>
      </c>
      <c r="I76" s="23">
        <v>0</v>
      </c>
      <c r="J76" s="23">
        <v>0</v>
      </c>
      <c r="K76" s="23">
        <v>150</v>
      </c>
      <c r="L76" s="23">
        <v>165</v>
      </c>
      <c r="M76" s="23">
        <v>298</v>
      </c>
      <c r="N76" s="26">
        <v>298</v>
      </c>
      <c r="O76" s="26">
        <v>298</v>
      </c>
      <c r="P76" s="26">
        <v>270.1</v>
      </c>
      <c r="Q76" s="72"/>
      <c r="R76" s="67"/>
    </row>
    <row r="77" spans="1:18" ht="30">
      <c r="A77" s="72"/>
      <c r="B77" s="86"/>
      <c r="C77" s="25" t="s">
        <v>26</v>
      </c>
      <c r="D77" s="66"/>
      <c r="E77" s="23">
        <v>0</v>
      </c>
      <c r="F77" s="23">
        <f>SUM(G77:N77)</f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6">
        <v>0</v>
      </c>
      <c r="O77" s="26">
        <v>0</v>
      </c>
      <c r="P77" s="26">
        <v>0</v>
      </c>
      <c r="Q77" s="72"/>
      <c r="R77" s="67"/>
    </row>
    <row r="78" spans="1:18" ht="30">
      <c r="A78" s="72"/>
      <c r="B78" s="86"/>
      <c r="C78" s="22" t="s">
        <v>27</v>
      </c>
      <c r="D78" s="66"/>
      <c r="E78" s="23">
        <v>0</v>
      </c>
      <c r="F78" s="23">
        <f>SUM(G78:P78)</f>
        <v>11575</v>
      </c>
      <c r="G78" s="23">
        <v>0</v>
      </c>
      <c r="H78" s="23">
        <v>0</v>
      </c>
      <c r="I78" s="23">
        <v>0</v>
      </c>
      <c r="J78" s="23">
        <v>0</v>
      </c>
      <c r="K78" s="23">
        <v>1350</v>
      </c>
      <c r="L78" s="23">
        <v>1485</v>
      </c>
      <c r="M78" s="23">
        <v>2185</v>
      </c>
      <c r="N78" s="26">
        <v>2185</v>
      </c>
      <c r="O78" s="26">
        <v>2185</v>
      </c>
      <c r="P78" s="26">
        <v>2185</v>
      </c>
      <c r="Q78" s="72"/>
      <c r="R78" s="67"/>
    </row>
    <row r="79" spans="1:18" ht="30">
      <c r="A79" s="72"/>
      <c r="B79" s="86"/>
      <c r="C79" s="22" t="s">
        <v>28</v>
      </c>
      <c r="D79" s="66"/>
      <c r="E79" s="23">
        <v>0</v>
      </c>
      <c r="F79" s="23">
        <f>SUM(G79:N79)</f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72"/>
      <c r="R79" s="67"/>
    </row>
    <row r="80" spans="1:18" ht="15">
      <c r="A80" s="72" t="s">
        <v>43</v>
      </c>
      <c r="B80" s="86" t="s">
        <v>44</v>
      </c>
      <c r="C80" s="25" t="s">
        <v>22</v>
      </c>
      <c r="D80" s="66" t="s">
        <v>98</v>
      </c>
      <c r="E80" s="26">
        <f aca="true" t="shared" si="27" ref="E80:P80">E81+E82+E83+E84</f>
        <v>0</v>
      </c>
      <c r="F80" s="26">
        <f>SUM(G80:P80)</f>
        <v>39701.7</v>
      </c>
      <c r="G80" s="26">
        <f t="shared" si="27"/>
        <v>0</v>
      </c>
      <c r="H80" s="26">
        <f t="shared" si="27"/>
        <v>0</v>
      </c>
      <c r="I80" s="26">
        <f t="shared" si="27"/>
        <v>0</v>
      </c>
      <c r="J80" s="26">
        <f t="shared" si="27"/>
        <v>5577.9</v>
      </c>
      <c r="K80" s="26">
        <f t="shared" si="27"/>
        <v>6021.9</v>
      </c>
      <c r="L80" s="26">
        <f t="shared" si="27"/>
        <v>5678.4</v>
      </c>
      <c r="M80" s="26">
        <f t="shared" si="27"/>
        <v>5624.6</v>
      </c>
      <c r="N80" s="26">
        <f t="shared" si="27"/>
        <v>5915.1</v>
      </c>
      <c r="O80" s="26">
        <f t="shared" si="27"/>
        <v>5648.9</v>
      </c>
      <c r="P80" s="26">
        <f t="shared" si="27"/>
        <v>5234.9</v>
      </c>
      <c r="Q80" s="72" t="s">
        <v>24</v>
      </c>
      <c r="R80" s="67"/>
    </row>
    <row r="81" spans="1:18" ht="30">
      <c r="A81" s="72"/>
      <c r="B81" s="86"/>
      <c r="C81" s="22" t="s">
        <v>25</v>
      </c>
      <c r="D81" s="66"/>
      <c r="E81" s="23">
        <v>0</v>
      </c>
      <c r="F81" s="23">
        <f>SUM(G81:P81)</f>
        <v>16798.9</v>
      </c>
      <c r="G81" s="40">
        <v>0</v>
      </c>
      <c r="H81" s="23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1">
        <v>5915.1</v>
      </c>
      <c r="O81" s="41">
        <v>5648.9</v>
      </c>
      <c r="P81" s="41">
        <v>5234.9</v>
      </c>
      <c r="Q81" s="72"/>
      <c r="R81" s="67"/>
    </row>
    <row r="82" spans="1:18" ht="30">
      <c r="A82" s="72"/>
      <c r="B82" s="86"/>
      <c r="C82" s="25" t="s">
        <v>26</v>
      </c>
      <c r="D82" s="66"/>
      <c r="E82" s="23">
        <v>0</v>
      </c>
      <c r="F82" s="23">
        <f>SUM(G82:P82)</f>
        <v>22902.799999999996</v>
      </c>
      <c r="G82" s="40">
        <v>0</v>
      </c>
      <c r="H82" s="23">
        <v>0</v>
      </c>
      <c r="I82" s="40">
        <v>0</v>
      </c>
      <c r="J82" s="40">
        <v>5577.9</v>
      </c>
      <c r="K82" s="40">
        <v>6021.9</v>
      </c>
      <c r="L82" s="40">
        <v>5678.4</v>
      </c>
      <c r="M82" s="40">
        <v>5624.6</v>
      </c>
      <c r="N82" s="41">
        <v>0</v>
      </c>
      <c r="O82" s="41">
        <v>0</v>
      </c>
      <c r="P82" s="41">
        <v>0</v>
      </c>
      <c r="Q82" s="72"/>
      <c r="R82" s="67"/>
    </row>
    <row r="83" spans="1:18" ht="30">
      <c r="A83" s="72"/>
      <c r="B83" s="86"/>
      <c r="C83" s="22" t="s">
        <v>27</v>
      </c>
      <c r="D83" s="66"/>
      <c r="E83" s="23">
        <v>0</v>
      </c>
      <c r="F83" s="23">
        <f>SUM(G83:N83)</f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72"/>
      <c r="R83" s="67"/>
    </row>
    <row r="84" spans="1:18" ht="30">
      <c r="A84" s="72"/>
      <c r="B84" s="86"/>
      <c r="C84" s="22" t="s">
        <v>28</v>
      </c>
      <c r="D84" s="66"/>
      <c r="E84" s="23">
        <v>0</v>
      </c>
      <c r="F84" s="23">
        <f>SUM(G84:N84)</f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72"/>
      <c r="R84" s="67"/>
    </row>
    <row r="85" spans="1:18" ht="15">
      <c r="A85" s="72" t="s">
        <v>45</v>
      </c>
      <c r="B85" s="86" t="s">
        <v>46</v>
      </c>
      <c r="C85" s="25" t="s">
        <v>22</v>
      </c>
      <c r="D85" s="66" t="s">
        <v>98</v>
      </c>
      <c r="E85" s="26">
        <f aca="true" t="shared" si="28" ref="E85:P85">E86+E87+E88+E89</f>
        <v>886</v>
      </c>
      <c r="F85" s="26">
        <f>SUM(G85:P85)</f>
        <v>6773.599999999999</v>
      </c>
      <c r="G85" s="26">
        <f t="shared" si="28"/>
        <v>0</v>
      </c>
      <c r="H85" s="26">
        <f t="shared" si="28"/>
        <v>0</v>
      </c>
      <c r="I85" s="26">
        <f t="shared" si="28"/>
        <v>1280.8</v>
      </c>
      <c r="J85" s="26">
        <f t="shared" si="28"/>
        <v>1813.3</v>
      </c>
      <c r="K85" s="26">
        <f t="shared" si="28"/>
        <v>1247.6</v>
      </c>
      <c r="L85" s="26">
        <f t="shared" si="28"/>
        <v>1455.1</v>
      </c>
      <c r="M85" s="26">
        <f t="shared" si="28"/>
        <v>976.8</v>
      </c>
      <c r="N85" s="26">
        <f t="shared" si="28"/>
        <v>0</v>
      </c>
      <c r="O85" s="26">
        <f t="shared" si="28"/>
        <v>0</v>
      </c>
      <c r="P85" s="26">
        <f t="shared" si="28"/>
        <v>0</v>
      </c>
      <c r="Q85" s="72" t="s">
        <v>24</v>
      </c>
      <c r="R85" s="67" t="s">
        <v>47</v>
      </c>
    </row>
    <row r="86" spans="1:18" ht="30">
      <c r="A86" s="72"/>
      <c r="B86" s="86"/>
      <c r="C86" s="25" t="s">
        <v>25</v>
      </c>
      <c r="D86" s="66"/>
      <c r="E86" s="26">
        <f>E91</f>
        <v>886</v>
      </c>
      <c r="F86" s="23">
        <f>SUM(G86:P86)</f>
        <v>6773.599999999999</v>
      </c>
      <c r="G86" s="26">
        <f aca="true" t="shared" si="29" ref="G86:N89">G91</f>
        <v>0</v>
      </c>
      <c r="H86" s="26">
        <f t="shared" si="29"/>
        <v>0</v>
      </c>
      <c r="I86" s="26">
        <f t="shared" si="29"/>
        <v>1280.8</v>
      </c>
      <c r="J86" s="26">
        <f t="shared" si="29"/>
        <v>1813.3</v>
      </c>
      <c r="K86" s="26">
        <f t="shared" si="29"/>
        <v>1247.6</v>
      </c>
      <c r="L86" s="26">
        <f t="shared" si="29"/>
        <v>1455.1</v>
      </c>
      <c r="M86" s="26">
        <f>M91</f>
        <v>976.8</v>
      </c>
      <c r="N86" s="26">
        <v>0</v>
      </c>
      <c r="O86" s="26">
        <v>0</v>
      </c>
      <c r="P86" s="26">
        <v>0</v>
      </c>
      <c r="Q86" s="72"/>
      <c r="R86" s="67"/>
    </row>
    <row r="87" spans="1:18" ht="30">
      <c r="A87" s="72"/>
      <c r="B87" s="86"/>
      <c r="C87" s="25" t="s">
        <v>26</v>
      </c>
      <c r="D87" s="66"/>
      <c r="E87" s="26">
        <f>E92</f>
        <v>0</v>
      </c>
      <c r="F87" s="23">
        <f>SUM(G87:N87)</f>
        <v>0</v>
      </c>
      <c r="G87" s="26">
        <f t="shared" si="29"/>
        <v>0</v>
      </c>
      <c r="H87" s="26">
        <f t="shared" si="29"/>
        <v>0</v>
      </c>
      <c r="I87" s="26">
        <f t="shared" si="29"/>
        <v>0</v>
      </c>
      <c r="J87" s="26">
        <f t="shared" si="29"/>
        <v>0</v>
      </c>
      <c r="K87" s="26">
        <f t="shared" si="29"/>
        <v>0</v>
      </c>
      <c r="L87" s="26">
        <f t="shared" si="29"/>
        <v>0</v>
      </c>
      <c r="M87" s="26">
        <f t="shared" si="29"/>
        <v>0</v>
      </c>
      <c r="N87" s="26">
        <f t="shared" si="29"/>
        <v>0</v>
      </c>
      <c r="O87" s="26">
        <v>0</v>
      </c>
      <c r="P87" s="26">
        <v>0</v>
      </c>
      <c r="Q87" s="72"/>
      <c r="R87" s="67"/>
    </row>
    <row r="88" spans="1:18" ht="30">
      <c r="A88" s="72"/>
      <c r="B88" s="86"/>
      <c r="C88" s="22" t="s">
        <v>27</v>
      </c>
      <c r="D88" s="66"/>
      <c r="E88" s="26">
        <f>E93</f>
        <v>0</v>
      </c>
      <c r="F88" s="23">
        <f>SUM(G88:N88)</f>
        <v>0</v>
      </c>
      <c r="G88" s="26">
        <f t="shared" si="29"/>
        <v>0</v>
      </c>
      <c r="H88" s="26">
        <f t="shared" si="29"/>
        <v>0</v>
      </c>
      <c r="I88" s="26">
        <f t="shared" si="29"/>
        <v>0</v>
      </c>
      <c r="J88" s="26">
        <f t="shared" si="29"/>
        <v>0</v>
      </c>
      <c r="K88" s="26">
        <f t="shared" si="29"/>
        <v>0</v>
      </c>
      <c r="L88" s="26">
        <f t="shared" si="29"/>
        <v>0</v>
      </c>
      <c r="M88" s="26">
        <f t="shared" si="29"/>
        <v>0</v>
      </c>
      <c r="N88" s="26">
        <f t="shared" si="29"/>
        <v>0</v>
      </c>
      <c r="O88" s="26">
        <v>0</v>
      </c>
      <c r="P88" s="26">
        <v>0</v>
      </c>
      <c r="Q88" s="72"/>
      <c r="R88" s="67"/>
    </row>
    <row r="89" spans="1:18" ht="30">
      <c r="A89" s="72"/>
      <c r="B89" s="86"/>
      <c r="C89" s="22" t="s">
        <v>28</v>
      </c>
      <c r="D89" s="66"/>
      <c r="E89" s="26">
        <f>E94</f>
        <v>0</v>
      </c>
      <c r="F89" s="23">
        <f>SUM(G89:N89)</f>
        <v>0</v>
      </c>
      <c r="G89" s="26">
        <f t="shared" si="29"/>
        <v>0</v>
      </c>
      <c r="H89" s="26">
        <f t="shared" si="29"/>
        <v>0</v>
      </c>
      <c r="I89" s="26">
        <f t="shared" si="29"/>
        <v>0</v>
      </c>
      <c r="J89" s="26">
        <f t="shared" si="29"/>
        <v>0</v>
      </c>
      <c r="K89" s="26">
        <f t="shared" si="29"/>
        <v>0</v>
      </c>
      <c r="L89" s="26">
        <f t="shared" si="29"/>
        <v>0</v>
      </c>
      <c r="M89" s="26">
        <f t="shared" si="29"/>
        <v>0</v>
      </c>
      <c r="N89" s="26">
        <f t="shared" si="29"/>
        <v>0</v>
      </c>
      <c r="O89" s="26">
        <v>0</v>
      </c>
      <c r="P89" s="26">
        <v>0</v>
      </c>
      <c r="Q89" s="72"/>
      <c r="R89" s="67"/>
    </row>
    <row r="90" spans="1:18" ht="15">
      <c r="A90" s="72" t="s">
        <v>48</v>
      </c>
      <c r="B90" s="86" t="s">
        <v>49</v>
      </c>
      <c r="C90" s="25" t="s">
        <v>22</v>
      </c>
      <c r="D90" s="66" t="s">
        <v>98</v>
      </c>
      <c r="E90" s="26">
        <f aca="true" t="shared" si="30" ref="E90:P90">E91+E92+E93+E94</f>
        <v>886</v>
      </c>
      <c r="F90" s="26">
        <f>SUM(G90:P90)</f>
        <v>6773.599999999999</v>
      </c>
      <c r="G90" s="26">
        <f t="shared" si="30"/>
        <v>0</v>
      </c>
      <c r="H90" s="26">
        <f t="shared" si="30"/>
        <v>0</v>
      </c>
      <c r="I90" s="26">
        <f t="shared" si="30"/>
        <v>1280.8</v>
      </c>
      <c r="J90" s="26">
        <f t="shared" si="30"/>
        <v>1813.3</v>
      </c>
      <c r="K90" s="26">
        <f t="shared" si="30"/>
        <v>1247.6</v>
      </c>
      <c r="L90" s="26">
        <f t="shared" si="30"/>
        <v>1455.1</v>
      </c>
      <c r="M90" s="26">
        <f t="shared" si="30"/>
        <v>976.8</v>
      </c>
      <c r="N90" s="26">
        <f t="shared" si="30"/>
        <v>0</v>
      </c>
      <c r="O90" s="26">
        <f t="shared" si="30"/>
        <v>0</v>
      </c>
      <c r="P90" s="26">
        <f t="shared" si="30"/>
        <v>0</v>
      </c>
      <c r="Q90" s="72"/>
      <c r="R90" s="67"/>
    </row>
    <row r="91" spans="1:18" ht="30">
      <c r="A91" s="72"/>
      <c r="B91" s="86"/>
      <c r="C91" s="25" t="s">
        <v>25</v>
      </c>
      <c r="D91" s="66"/>
      <c r="E91" s="23">
        <v>886</v>
      </c>
      <c r="F91" s="23">
        <f>SUM(G91:P91)</f>
        <v>6773.599999999999</v>
      </c>
      <c r="G91" s="23">
        <v>0</v>
      </c>
      <c r="H91" s="23">
        <v>0</v>
      </c>
      <c r="I91" s="23">
        <v>1280.8</v>
      </c>
      <c r="J91" s="23">
        <v>1813.3</v>
      </c>
      <c r="K91" s="23">
        <v>1247.6</v>
      </c>
      <c r="L91" s="23">
        <v>1455.1</v>
      </c>
      <c r="M91" s="23">
        <v>976.8</v>
      </c>
      <c r="N91" s="26">
        <v>0</v>
      </c>
      <c r="O91" s="26">
        <v>0</v>
      </c>
      <c r="P91" s="26">
        <v>0</v>
      </c>
      <c r="Q91" s="72"/>
      <c r="R91" s="67"/>
    </row>
    <row r="92" spans="1:18" ht="30">
      <c r="A92" s="72"/>
      <c r="B92" s="86"/>
      <c r="C92" s="25" t="s">
        <v>26</v>
      </c>
      <c r="D92" s="66"/>
      <c r="E92" s="23">
        <v>0</v>
      </c>
      <c r="F92" s="23">
        <f>SUM(G92:N92)</f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72"/>
      <c r="R92" s="67"/>
    </row>
    <row r="93" spans="1:18" ht="30">
      <c r="A93" s="72"/>
      <c r="B93" s="86"/>
      <c r="C93" s="22" t="s">
        <v>27</v>
      </c>
      <c r="D93" s="66"/>
      <c r="E93" s="23">
        <v>0</v>
      </c>
      <c r="F93" s="23">
        <f>SUM(G93:N93)</f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72"/>
      <c r="R93" s="67"/>
    </row>
    <row r="94" spans="1:18" ht="30">
      <c r="A94" s="72"/>
      <c r="B94" s="86"/>
      <c r="C94" s="22" t="s">
        <v>28</v>
      </c>
      <c r="D94" s="66"/>
      <c r="E94" s="39">
        <v>0</v>
      </c>
      <c r="F94" s="23">
        <f>SUM(G94:N94)</f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72"/>
      <c r="R94" s="67"/>
    </row>
    <row r="95" spans="1:18" ht="15">
      <c r="A95" s="72" t="s">
        <v>50</v>
      </c>
      <c r="B95" s="86" t="s">
        <v>51</v>
      </c>
      <c r="C95" s="25" t="s">
        <v>22</v>
      </c>
      <c r="D95" s="66" t="s">
        <v>98</v>
      </c>
      <c r="E95" s="26">
        <f aca="true" t="shared" si="31" ref="E95:P95">E96+E97+E98+E99</f>
        <v>0</v>
      </c>
      <c r="F95" s="26">
        <f t="shared" si="31"/>
        <v>548.9</v>
      </c>
      <c r="G95" s="26">
        <f t="shared" si="31"/>
        <v>0</v>
      </c>
      <c r="H95" s="26">
        <f t="shared" si="31"/>
        <v>0</v>
      </c>
      <c r="I95" s="26">
        <f t="shared" si="31"/>
        <v>115.2</v>
      </c>
      <c r="J95" s="26">
        <f t="shared" si="31"/>
        <v>112.8</v>
      </c>
      <c r="K95" s="26">
        <f t="shared" si="31"/>
        <v>112.8</v>
      </c>
      <c r="L95" s="26">
        <f t="shared" si="31"/>
        <v>119</v>
      </c>
      <c r="M95" s="26">
        <f t="shared" si="31"/>
        <v>23.2</v>
      </c>
      <c r="N95" s="26">
        <f t="shared" si="31"/>
        <v>23.2</v>
      </c>
      <c r="O95" s="26">
        <f t="shared" si="31"/>
        <v>22.2</v>
      </c>
      <c r="P95" s="26">
        <f t="shared" si="31"/>
        <v>20.5</v>
      </c>
      <c r="Q95" s="72" t="s">
        <v>52</v>
      </c>
      <c r="R95" s="67" t="s">
        <v>53</v>
      </c>
    </row>
    <row r="96" spans="1:18" ht="30">
      <c r="A96" s="72"/>
      <c r="B96" s="86"/>
      <c r="C96" s="22" t="s">
        <v>25</v>
      </c>
      <c r="D96" s="66"/>
      <c r="E96" s="26">
        <f>E101</f>
        <v>0</v>
      </c>
      <c r="F96" s="23">
        <f>SUM(G96:P96)</f>
        <v>158.1</v>
      </c>
      <c r="G96" s="26">
        <f aca="true" t="shared" si="32" ref="G96:N99">G101</f>
        <v>0</v>
      </c>
      <c r="H96" s="26">
        <f t="shared" si="32"/>
        <v>0</v>
      </c>
      <c r="I96" s="26">
        <f t="shared" si="32"/>
        <v>15</v>
      </c>
      <c r="J96" s="26">
        <f t="shared" si="32"/>
        <v>15</v>
      </c>
      <c r="K96" s="26">
        <f t="shared" si="32"/>
        <v>15</v>
      </c>
      <c r="L96" s="26">
        <f t="shared" si="32"/>
        <v>24</v>
      </c>
      <c r="M96" s="26">
        <f>M101</f>
        <v>23.2</v>
      </c>
      <c r="N96" s="26">
        <f>N101</f>
        <v>23.2</v>
      </c>
      <c r="O96" s="26">
        <f>O101</f>
        <v>22.2</v>
      </c>
      <c r="P96" s="26">
        <f>P101</f>
        <v>20.5</v>
      </c>
      <c r="Q96" s="72"/>
      <c r="R96" s="67"/>
    </row>
    <row r="97" spans="1:18" ht="30">
      <c r="A97" s="72"/>
      <c r="B97" s="86"/>
      <c r="C97" s="25" t="s">
        <v>26</v>
      </c>
      <c r="D97" s="66"/>
      <c r="E97" s="26">
        <f>E102</f>
        <v>0</v>
      </c>
      <c r="F97" s="23">
        <f>SUM(G97:N97)</f>
        <v>0</v>
      </c>
      <c r="G97" s="26">
        <f t="shared" si="32"/>
        <v>0</v>
      </c>
      <c r="H97" s="26">
        <f t="shared" si="32"/>
        <v>0</v>
      </c>
      <c r="I97" s="26">
        <f t="shared" si="32"/>
        <v>0</v>
      </c>
      <c r="J97" s="26">
        <f t="shared" si="32"/>
        <v>0</v>
      </c>
      <c r="K97" s="26">
        <f t="shared" si="32"/>
        <v>0</v>
      </c>
      <c r="L97" s="26">
        <f t="shared" si="32"/>
        <v>0</v>
      </c>
      <c r="M97" s="26">
        <f t="shared" si="32"/>
        <v>0</v>
      </c>
      <c r="N97" s="26">
        <f t="shared" si="32"/>
        <v>0</v>
      </c>
      <c r="O97" s="26">
        <v>0</v>
      </c>
      <c r="P97" s="26">
        <v>0</v>
      </c>
      <c r="Q97" s="72"/>
      <c r="R97" s="67"/>
    </row>
    <row r="98" spans="1:18" ht="30">
      <c r="A98" s="72"/>
      <c r="B98" s="86"/>
      <c r="C98" s="22" t="s">
        <v>27</v>
      </c>
      <c r="D98" s="66"/>
      <c r="E98" s="26">
        <f>E103</f>
        <v>0</v>
      </c>
      <c r="F98" s="23">
        <f>SUM(G98:P98)</f>
        <v>390.8</v>
      </c>
      <c r="G98" s="26">
        <f t="shared" si="32"/>
        <v>0</v>
      </c>
      <c r="H98" s="26">
        <f t="shared" si="32"/>
        <v>0</v>
      </c>
      <c r="I98" s="26">
        <f t="shared" si="32"/>
        <v>100.2</v>
      </c>
      <c r="J98" s="26">
        <f t="shared" si="32"/>
        <v>97.8</v>
      </c>
      <c r="K98" s="26">
        <f t="shared" si="32"/>
        <v>97.8</v>
      </c>
      <c r="L98" s="26">
        <f t="shared" si="32"/>
        <v>95</v>
      </c>
      <c r="M98" s="26">
        <v>0</v>
      </c>
      <c r="N98" s="26">
        <v>0</v>
      </c>
      <c r="O98" s="26">
        <v>0</v>
      </c>
      <c r="P98" s="26">
        <v>0</v>
      </c>
      <c r="Q98" s="72"/>
      <c r="R98" s="67"/>
    </row>
    <row r="99" spans="1:18" ht="30">
      <c r="A99" s="72"/>
      <c r="B99" s="86"/>
      <c r="C99" s="22" t="s">
        <v>28</v>
      </c>
      <c r="D99" s="66"/>
      <c r="E99" s="26">
        <f>E104</f>
        <v>0</v>
      </c>
      <c r="F99" s="23">
        <f>SUM(G99:N99)</f>
        <v>0</v>
      </c>
      <c r="G99" s="26">
        <f t="shared" si="32"/>
        <v>0</v>
      </c>
      <c r="H99" s="26">
        <f t="shared" si="32"/>
        <v>0</v>
      </c>
      <c r="I99" s="26">
        <f t="shared" si="32"/>
        <v>0</v>
      </c>
      <c r="J99" s="26">
        <f t="shared" si="32"/>
        <v>0</v>
      </c>
      <c r="K99" s="26">
        <f t="shared" si="32"/>
        <v>0</v>
      </c>
      <c r="L99" s="26">
        <f t="shared" si="32"/>
        <v>0</v>
      </c>
      <c r="M99" s="26">
        <f t="shared" si="32"/>
        <v>0</v>
      </c>
      <c r="N99" s="26">
        <f t="shared" si="32"/>
        <v>0</v>
      </c>
      <c r="O99" s="26">
        <v>0</v>
      </c>
      <c r="P99" s="26">
        <v>0</v>
      </c>
      <c r="Q99" s="72"/>
      <c r="R99" s="67"/>
    </row>
    <row r="100" spans="1:18" ht="15">
      <c r="A100" s="72" t="s">
        <v>54</v>
      </c>
      <c r="B100" s="86" t="s">
        <v>55</v>
      </c>
      <c r="C100" s="25" t="s">
        <v>22</v>
      </c>
      <c r="D100" s="66" t="s">
        <v>98</v>
      </c>
      <c r="E100" s="26">
        <f aca="true" t="shared" si="33" ref="E100:P100">E101+E102+E103+E104</f>
        <v>0</v>
      </c>
      <c r="F100" s="26">
        <f>SUM(G100:P100)</f>
        <v>548.9</v>
      </c>
      <c r="G100" s="26">
        <f t="shared" si="33"/>
        <v>0</v>
      </c>
      <c r="H100" s="26">
        <f t="shared" si="33"/>
        <v>0</v>
      </c>
      <c r="I100" s="26">
        <f t="shared" si="33"/>
        <v>115.2</v>
      </c>
      <c r="J100" s="26">
        <f t="shared" si="33"/>
        <v>112.8</v>
      </c>
      <c r="K100" s="26">
        <f t="shared" si="33"/>
        <v>112.8</v>
      </c>
      <c r="L100" s="26">
        <f t="shared" si="33"/>
        <v>119</v>
      </c>
      <c r="M100" s="26">
        <f t="shared" si="33"/>
        <v>23.2</v>
      </c>
      <c r="N100" s="26">
        <f t="shared" si="33"/>
        <v>23.2</v>
      </c>
      <c r="O100" s="26">
        <f t="shared" si="33"/>
        <v>22.2</v>
      </c>
      <c r="P100" s="26">
        <f t="shared" si="33"/>
        <v>20.5</v>
      </c>
      <c r="Q100" s="72"/>
      <c r="R100" s="67"/>
    </row>
    <row r="101" spans="1:18" ht="30">
      <c r="A101" s="72"/>
      <c r="B101" s="86"/>
      <c r="C101" s="22" t="s">
        <v>25</v>
      </c>
      <c r="D101" s="66"/>
      <c r="E101" s="23">
        <v>0</v>
      </c>
      <c r="F101" s="23">
        <f>SUM(G101:P101)</f>
        <v>158.1</v>
      </c>
      <c r="G101" s="23">
        <v>0</v>
      </c>
      <c r="H101" s="23">
        <v>0</v>
      </c>
      <c r="I101" s="23">
        <v>15</v>
      </c>
      <c r="J101" s="23">
        <v>15</v>
      </c>
      <c r="K101" s="23">
        <v>15</v>
      </c>
      <c r="L101" s="23">
        <v>24</v>
      </c>
      <c r="M101" s="23">
        <v>23.2</v>
      </c>
      <c r="N101" s="52">
        <v>23.2</v>
      </c>
      <c r="O101" s="52">
        <v>22.2</v>
      </c>
      <c r="P101" s="52">
        <v>20.5</v>
      </c>
      <c r="Q101" s="72"/>
      <c r="R101" s="67"/>
    </row>
    <row r="102" spans="1:18" ht="30">
      <c r="A102" s="72"/>
      <c r="B102" s="86"/>
      <c r="C102" s="25" t="s">
        <v>26</v>
      </c>
      <c r="D102" s="66"/>
      <c r="E102" s="23">
        <v>0</v>
      </c>
      <c r="F102" s="23">
        <f>SUM(G102:N102)</f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72"/>
      <c r="R102" s="67"/>
    </row>
    <row r="103" spans="1:18" ht="30">
      <c r="A103" s="72"/>
      <c r="B103" s="86"/>
      <c r="C103" s="22" t="s">
        <v>27</v>
      </c>
      <c r="D103" s="66"/>
      <c r="E103" s="23">
        <v>0</v>
      </c>
      <c r="F103" s="23">
        <f>SUM(G103:P103)</f>
        <v>390.8</v>
      </c>
      <c r="G103" s="23">
        <v>0</v>
      </c>
      <c r="H103" s="23">
        <v>0</v>
      </c>
      <c r="I103" s="23">
        <v>100.2</v>
      </c>
      <c r="J103" s="23">
        <v>97.8</v>
      </c>
      <c r="K103" s="23">
        <v>97.8</v>
      </c>
      <c r="L103" s="23">
        <v>95</v>
      </c>
      <c r="M103" s="23">
        <v>0</v>
      </c>
      <c r="N103" s="23">
        <v>0</v>
      </c>
      <c r="O103" s="23">
        <v>0</v>
      </c>
      <c r="P103" s="23">
        <v>0</v>
      </c>
      <c r="Q103" s="72"/>
      <c r="R103" s="67"/>
    </row>
    <row r="104" spans="1:18" ht="30">
      <c r="A104" s="72"/>
      <c r="B104" s="86"/>
      <c r="C104" s="22" t="s">
        <v>28</v>
      </c>
      <c r="D104" s="66"/>
      <c r="E104" s="23">
        <v>0</v>
      </c>
      <c r="F104" s="23">
        <f>SUM(G104:N104)</f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72"/>
      <c r="R104" s="67"/>
    </row>
    <row r="105" spans="1:18" ht="15">
      <c r="A105" s="72" t="s">
        <v>56</v>
      </c>
      <c r="B105" s="86" t="s">
        <v>57</v>
      </c>
      <c r="C105" s="25" t="s">
        <v>22</v>
      </c>
      <c r="D105" s="66" t="s">
        <v>98</v>
      </c>
      <c r="E105" s="26">
        <f aca="true" t="shared" si="34" ref="E105:P105">E106+E107+E108+E109</f>
        <v>0</v>
      </c>
      <c r="F105" s="26">
        <f>SUM(G105:P105)</f>
        <v>2505.4680000000003</v>
      </c>
      <c r="G105" s="26">
        <f t="shared" si="34"/>
        <v>0</v>
      </c>
      <c r="H105" s="26">
        <f t="shared" si="34"/>
        <v>0</v>
      </c>
      <c r="I105" s="26">
        <f t="shared" si="34"/>
        <v>83.6</v>
      </c>
      <c r="J105" s="26">
        <f t="shared" si="34"/>
        <v>282.3</v>
      </c>
      <c r="K105" s="26">
        <f t="shared" si="34"/>
        <v>462.6</v>
      </c>
      <c r="L105" s="26">
        <f t="shared" si="34"/>
        <v>462.6</v>
      </c>
      <c r="M105" s="26">
        <f t="shared" si="34"/>
        <v>299.56800000000004</v>
      </c>
      <c r="N105" s="26">
        <f t="shared" si="34"/>
        <v>303.7</v>
      </c>
      <c r="O105" s="26">
        <f t="shared" si="34"/>
        <v>291.3</v>
      </c>
      <c r="P105" s="26">
        <f t="shared" si="34"/>
        <v>319.8</v>
      </c>
      <c r="Q105" s="72" t="s">
        <v>24</v>
      </c>
      <c r="R105" s="67" t="s">
        <v>90</v>
      </c>
    </row>
    <row r="106" spans="1:18" ht="30">
      <c r="A106" s="72"/>
      <c r="B106" s="86"/>
      <c r="C106" s="22" t="s">
        <v>25</v>
      </c>
      <c r="D106" s="66"/>
      <c r="E106" s="26">
        <f>E111</f>
        <v>0</v>
      </c>
      <c r="F106" s="23">
        <f>SUM(G106:P106)</f>
        <v>529.349</v>
      </c>
      <c r="G106" s="26">
        <f aca="true" t="shared" si="35" ref="G106:N109">G111</f>
        <v>0</v>
      </c>
      <c r="H106" s="26">
        <f t="shared" si="35"/>
        <v>0</v>
      </c>
      <c r="I106" s="26">
        <f t="shared" si="35"/>
        <v>25.1</v>
      </c>
      <c r="J106" s="26">
        <f t="shared" si="35"/>
        <v>87.8</v>
      </c>
      <c r="K106" s="26">
        <f t="shared" si="35"/>
        <v>136.9</v>
      </c>
      <c r="L106" s="26">
        <f t="shared" si="35"/>
        <v>136.9</v>
      </c>
      <c r="M106" s="26">
        <v>35.949</v>
      </c>
      <c r="N106" s="26">
        <f>N111</f>
        <v>36.5</v>
      </c>
      <c r="O106" s="26">
        <f>O111</f>
        <v>35</v>
      </c>
      <c r="P106" s="26">
        <f>P111</f>
        <v>35.2</v>
      </c>
      <c r="Q106" s="72"/>
      <c r="R106" s="67"/>
    </row>
    <row r="107" spans="1:18" ht="30">
      <c r="A107" s="72"/>
      <c r="B107" s="86"/>
      <c r="C107" s="25" t="s">
        <v>26</v>
      </c>
      <c r="D107" s="66"/>
      <c r="E107" s="26">
        <f>E112</f>
        <v>0</v>
      </c>
      <c r="F107" s="23">
        <f>SUM(G107:N107)</f>
        <v>0</v>
      </c>
      <c r="G107" s="26">
        <f t="shared" si="35"/>
        <v>0</v>
      </c>
      <c r="H107" s="26">
        <f t="shared" si="35"/>
        <v>0</v>
      </c>
      <c r="I107" s="26">
        <f t="shared" si="35"/>
        <v>0</v>
      </c>
      <c r="J107" s="26">
        <f t="shared" si="35"/>
        <v>0</v>
      </c>
      <c r="K107" s="26">
        <f t="shared" si="35"/>
        <v>0</v>
      </c>
      <c r="L107" s="26">
        <f t="shared" si="35"/>
        <v>0</v>
      </c>
      <c r="M107" s="26">
        <f t="shared" si="35"/>
        <v>0</v>
      </c>
      <c r="N107" s="26">
        <f t="shared" si="35"/>
        <v>0</v>
      </c>
      <c r="O107" s="26">
        <v>0</v>
      </c>
      <c r="P107" s="26">
        <v>0</v>
      </c>
      <c r="Q107" s="72"/>
      <c r="R107" s="67"/>
    </row>
    <row r="108" spans="1:18" ht="30">
      <c r="A108" s="72"/>
      <c r="B108" s="86"/>
      <c r="C108" s="22" t="s">
        <v>27</v>
      </c>
      <c r="D108" s="66"/>
      <c r="E108" s="26">
        <f>E113</f>
        <v>0</v>
      </c>
      <c r="F108" s="23">
        <f>SUM(G108:P108)</f>
        <v>1976.1190000000001</v>
      </c>
      <c r="G108" s="26">
        <f t="shared" si="35"/>
        <v>0</v>
      </c>
      <c r="H108" s="26">
        <f t="shared" si="35"/>
        <v>0</v>
      </c>
      <c r="I108" s="26">
        <f t="shared" si="35"/>
        <v>58.5</v>
      </c>
      <c r="J108" s="26">
        <f t="shared" si="35"/>
        <v>194.5</v>
      </c>
      <c r="K108" s="26">
        <f t="shared" si="35"/>
        <v>325.7</v>
      </c>
      <c r="L108" s="26">
        <f t="shared" si="35"/>
        <v>325.7</v>
      </c>
      <c r="M108" s="26">
        <v>263.619</v>
      </c>
      <c r="N108" s="26">
        <f>N113</f>
        <v>267.2</v>
      </c>
      <c r="O108" s="26">
        <f>O113</f>
        <v>256.3</v>
      </c>
      <c r="P108" s="26">
        <f>P113</f>
        <v>284.6</v>
      </c>
      <c r="Q108" s="72"/>
      <c r="R108" s="67"/>
    </row>
    <row r="109" spans="1:18" ht="30">
      <c r="A109" s="72"/>
      <c r="B109" s="86"/>
      <c r="C109" s="22" t="s">
        <v>28</v>
      </c>
      <c r="D109" s="66"/>
      <c r="E109" s="26">
        <f>E114</f>
        <v>0</v>
      </c>
      <c r="F109" s="23">
        <f>SUM(G109:N109)</f>
        <v>0</v>
      </c>
      <c r="G109" s="26">
        <f t="shared" si="35"/>
        <v>0</v>
      </c>
      <c r="H109" s="26">
        <f t="shared" si="35"/>
        <v>0</v>
      </c>
      <c r="I109" s="26">
        <f t="shared" si="35"/>
        <v>0</v>
      </c>
      <c r="J109" s="26">
        <f t="shared" si="35"/>
        <v>0</v>
      </c>
      <c r="K109" s="26">
        <f t="shared" si="35"/>
        <v>0</v>
      </c>
      <c r="L109" s="26">
        <f t="shared" si="35"/>
        <v>0</v>
      </c>
      <c r="M109" s="26">
        <f t="shared" si="35"/>
        <v>0</v>
      </c>
      <c r="N109" s="26">
        <f t="shared" si="35"/>
        <v>0</v>
      </c>
      <c r="O109" s="26">
        <v>0</v>
      </c>
      <c r="P109" s="26">
        <v>0</v>
      </c>
      <c r="Q109" s="72"/>
      <c r="R109" s="67"/>
    </row>
    <row r="110" spans="1:18" ht="15">
      <c r="A110" s="72" t="s">
        <v>58</v>
      </c>
      <c r="B110" s="86" t="s">
        <v>84</v>
      </c>
      <c r="C110" s="25" t="s">
        <v>22</v>
      </c>
      <c r="D110" s="66" t="s">
        <v>98</v>
      </c>
      <c r="E110" s="26">
        <f aca="true" t="shared" si="36" ref="E110:P110">E111+E112+E113+E114</f>
        <v>0</v>
      </c>
      <c r="F110" s="26">
        <f>SUM(G110:P110)</f>
        <v>2505.4680000000003</v>
      </c>
      <c r="G110" s="26">
        <f t="shared" si="36"/>
        <v>0</v>
      </c>
      <c r="H110" s="26">
        <f t="shared" si="36"/>
        <v>0</v>
      </c>
      <c r="I110" s="26">
        <f t="shared" si="36"/>
        <v>83.6</v>
      </c>
      <c r="J110" s="26">
        <f t="shared" si="36"/>
        <v>282.3</v>
      </c>
      <c r="K110" s="26">
        <f t="shared" si="36"/>
        <v>462.6</v>
      </c>
      <c r="L110" s="26">
        <f t="shared" si="36"/>
        <v>462.6</v>
      </c>
      <c r="M110" s="26">
        <f t="shared" si="36"/>
        <v>299.56800000000004</v>
      </c>
      <c r="N110" s="26">
        <f t="shared" si="36"/>
        <v>303.7</v>
      </c>
      <c r="O110" s="26">
        <f t="shared" si="36"/>
        <v>291.3</v>
      </c>
      <c r="P110" s="26">
        <f t="shared" si="36"/>
        <v>319.8</v>
      </c>
      <c r="Q110" s="72"/>
      <c r="R110" s="67"/>
    </row>
    <row r="111" spans="1:18" ht="30">
      <c r="A111" s="72"/>
      <c r="B111" s="86"/>
      <c r="C111" s="22" t="s">
        <v>25</v>
      </c>
      <c r="D111" s="66"/>
      <c r="E111" s="23">
        <v>0</v>
      </c>
      <c r="F111" s="23">
        <f>SUM(G111:P111)</f>
        <v>529.349</v>
      </c>
      <c r="G111" s="23">
        <v>0</v>
      </c>
      <c r="H111" s="23">
        <v>0</v>
      </c>
      <c r="I111" s="23">
        <v>25.1</v>
      </c>
      <c r="J111" s="23">
        <v>87.8</v>
      </c>
      <c r="K111" s="23">
        <v>136.9</v>
      </c>
      <c r="L111" s="23">
        <v>136.9</v>
      </c>
      <c r="M111" s="23">
        <v>35.949</v>
      </c>
      <c r="N111" s="23">
        <v>36.5</v>
      </c>
      <c r="O111" s="23">
        <v>35</v>
      </c>
      <c r="P111" s="23">
        <v>35.2</v>
      </c>
      <c r="Q111" s="72"/>
      <c r="R111" s="67"/>
    </row>
    <row r="112" spans="1:18" ht="30">
      <c r="A112" s="72"/>
      <c r="B112" s="86"/>
      <c r="C112" s="25" t="s">
        <v>26</v>
      </c>
      <c r="D112" s="66"/>
      <c r="E112" s="23">
        <v>0</v>
      </c>
      <c r="F112" s="23">
        <f>SUM(G112:N112)</f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72"/>
      <c r="R112" s="67"/>
    </row>
    <row r="113" spans="1:18" ht="30">
      <c r="A113" s="72"/>
      <c r="B113" s="86"/>
      <c r="C113" s="22" t="s">
        <v>27</v>
      </c>
      <c r="D113" s="66"/>
      <c r="E113" s="23">
        <v>0</v>
      </c>
      <c r="F113" s="23">
        <f>SUM(G113:P113)</f>
        <v>1976.1190000000001</v>
      </c>
      <c r="G113" s="23">
        <v>0</v>
      </c>
      <c r="H113" s="23">
        <v>0</v>
      </c>
      <c r="I113" s="23">
        <v>58.5</v>
      </c>
      <c r="J113" s="23">
        <v>194.5</v>
      </c>
      <c r="K113" s="23">
        <v>325.7</v>
      </c>
      <c r="L113" s="23">
        <v>325.7</v>
      </c>
      <c r="M113" s="23">
        <v>263.619</v>
      </c>
      <c r="N113" s="23">
        <v>267.2</v>
      </c>
      <c r="O113" s="23">
        <v>256.3</v>
      </c>
      <c r="P113" s="23">
        <v>284.6</v>
      </c>
      <c r="Q113" s="72"/>
      <c r="R113" s="67"/>
    </row>
    <row r="114" spans="1:18" ht="30">
      <c r="A114" s="72"/>
      <c r="B114" s="86"/>
      <c r="C114" s="22" t="s">
        <v>28</v>
      </c>
      <c r="D114" s="66"/>
      <c r="E114" s="23">
        <v>0</v>
      </c>
      <c r="F114" s="23">
        <f>SUM(G114:N114)</f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72"/>
      <c r="R114" s="67"/>
    </row>
    <row r="115" spans="1:18" ht="15">
      <c r="A115" s="72" t="s">
        <v>59</v>
      </c>
      <c r="B115" s="86" t="s">
        <v>60</v>
      </c>
      <c r="C115" s="25" t="s">
        <v>22</v>
      </c>
      <c r="D115" s="66" t="s">
        <v>98</v>
      </c>
      <c r="E115" s="26">
        <f aca="true" t="shared" si="37" ref="E115:N115">E116+E117+E118+E119</f>
        <v>0</v>
      </c>
      <c r="F115" s="26">
        <f>SUM(G115:P115)</f>
        <v>5453.5</v>
      </c>
      <c r="G115" s="26">
        <f t="shared" si="37"/>
        <v>0</v>
      </c>
      <c r="H115" s="26">
        <f t="shared" si="37"/>
        <v>0</v>
      </c>
      <c r="I115" s="26">
        <f t="shared" si="37"/>
        <v>0</v>
      </c>
      <c r="J115" s="26">
        <f t="shared" si="37"/>
        <v>0</v>
      </c>
      <c r="K115" s="26">
        <f t="shared" si="37"/>
        <v>1052.7</v>
      </c>
      <c r="L115" s="26">
        <f t="shared" si="37"/>
        <v>60</v>
      </c>
      <c r="M115" s="26">
        <f t="shared" si="37"/>
        <v>744.8</v>
      </c>
      <c r="N115" s="26">
        <f t="shared" si="37"/>
        <v>1266.2</v>
      </c>
      <c r="O115" s="26">
        <f>O121+O126</f>
        <v>1209.2</v>
      </c>
      <c r="P115" s="26">
        <f>P121+P126</f>
        <v>1120.6</v>
      </c>
      <c r="Q115" s="72" t="s">
        <v>24</v>
      </c>
      <c r="R115" s="101" t="s">
        <v>88</v>
      </c>
    </row>
    <row r="116" spans="1:18" ht="30">
      <c r="A116" s="72"/>
      <c r="B116" s="86"/>
      <c r="C116" s="22" t="s">
        <v>25</v>
      </c>
      <c r="D116" s="66"/>
      <c r="E116" s="26">
        <f>E121</f>
        <v>0</v>
      </c>
      <c r="F116" s="23">
        <f>SUM(G116:P116)</f>
        <v>5331.5</v>
      </c>
      <c r="G116" s="26">
        <f aca="true" t="shared" si="38" ref="G116:N118">G121</f>
        <v>0</v>
      </c>
      <c r="H116" s="26">
        <f t="shared" si="38"/>
        <v>0</v>
      </c>
      <c r="I116" s="26">
        <f t="shared" si="38"/>
        <v>0</v>
      </c>
      <c r="J116" s="26">
        <f t="shared" si="38"/>
        <v>0</v>
      </c>
      <c r="K116" s="26">
        <f t="shared" si="38"/>
        <v>1052.7</v>
      </c>
      <c r="L116" s="26">
        <f t="shared" si="38"/>
        <v>0</v>
      </c>
      <c r="M116" s="26">
        <f aca="true" t="shared" si="39" ref="M116:P117">M121+M126</f>
        <v>682.8</v>
      </c>
      <c r="N116" s="26">
        <f t="shared" si="39"/>
        <v>1266.2</v>
      </c>
      <c r="O116" s="26">
        <f t="shared" si="39"/>
        <v>1209.2</v>
      </c>
      <c r="P116" s="26">
        <f t="shared" si="39"/>
        <v>1120.6</v>
      </c>
      <c r="Q116" s="72"/>
      <c r="R116" s="102"/>
    </row>
    <row r="117" spans="1:18" ht="30">
      <c r="A117" s="72"/>
      <c r="B117" s="86"/>
      <c r="C117" s="25" t="s">
        <v>26</v>
      </c>
      <c r="D117" s="66"/>
      <c r="E117" s="26">
        <f>E122</f>
        <v>0</v>
      </c>
      <c r="F117" s="23">
        <f>SUM(G117:P117)</f>
        <v>122</v>
      </c>
      <c r="G117" s="26">
        <f t="shared" si="38"/>
        <v>0</v>
      </c>
      <c r="H117" s="26">
        <f t="shared" si="38"/>
        <v>0</v>
      </c>
      <c r="I117" s="26">
        <f t="shared" si="38"/>
        <v>0</v>
      </c>
      <c r="J117" s="26">
        <f t="shared" si="38"/>
        <v>0</v>
      </c>
      <c r="K117" s="26">
        <f t="shared" si="38"/>
        <v>0</v>
      </c>
      <c r="L117" s="26">
        <f t="shared" si="38"/>
        <v>60</v>
      </c>
      <c r="M117" s="26">
        <f t="shared" si="39"/>
        <v>62</v>
      </c>
      <c r="N117" s="26">
        <f t="shared" si="39"/>
        <v>0</v>
      </c>
      <c r="O117" s="26">
        <f t="shared" si="39"/>
        <v>0</v>
      </c>
      <c r="P117" s="26">
        <f t="shared" si="39"/>
        <v>0</v>
      </c>
      <c r="Q117" s="72"/>
      <c r="R117" s="102"/>
    </row>
    <row r="118" spans="1:18" ht="30">
      <c r="A118" s="72"/>
      <c r="B118" s="86"/>
      <c r="C118" s="22" t="s">
        <v>27</v>
      </c>
      <c r="D118" s="66"/>
      <c r="E118" s="26">
        <f>E123</f>
        <v>0</v>
      </c>
      <c r="F118" s="23">
        <f>SUM(G118:N118)</f>
        <v>0</v>
      </c>
      <c r="G118" s="26">
        <f t="shared" si="38"/>
        <v>0</v>
      </c>
      <c r="H118" s="26">
        <f t="shared" si="38"/>
        <v>0</v>
      </c>
      <c r="I118" s="26">
        <f t="shared" si="38"/>
        <v>0</v>
      </c>
      <c r="J118" s="26">
        <f t="shared" si="38"/>
        <v>0</v>
      </c>
      <c r="K118" s="26">
        <f t="shared" si="38"/>
        <v>0</v>
      </c>
      <c r="L118" s="26">
        <f t="shared" si="38"/>
        <v>0</v>
      </c>
      <c r="M118" s="26">
        <f t="shared" si="38"/>
        <v>0</v>
      </c>
      <c r="N118" s="26">
        <f t="shared" si="38"/>
        <v>0</v>
      </c>
      <c r="O118" s="23">
        <v>0</v>
      </c>
      <c r="P118" s="23">
        <v>0</v>
      </c>
      <c r="Q118" s="72"/>
      <c r="R118" s="102"/>
    </row>
    <row r="119" spans="1:18" ht="30">
      <c r="A119" s="72"/>
      <c r="B119" s="86"/>
      <c r="C119" s="22" t="s">
        <v>28</v>
      </c>
      <c r="D119" s="66"/>
      <c r="E119" s="26">
        <f>E124</f>
        <v>0</v>
      </c>
      <c r="F119" s="23">
        <f>SUM(G119:N119)</f>
        <v>0</v>
      </c>
      <c r="G119" s="26">
        <f aca="true" t="shared" si="40" ref="G119:N119">G124</f>
        <v>0</v>
      </c>
      <c r="H119" s="26">
        <f t="shared" si="40"/>
        <v>0</v>
      </c>
      <c r="I119" s="26">
        <f t="shared" si="40"/>
        <v>0</v>
      </c>
      <c r="J119" s="26">
        <f t="shared" si="40"/>
        <v>0</v>
      </c>
      <c r="K119" s="26">
        <f t="shared" si="40"/>
        <v>0</v>
      </c>
      <c r="L119" s="26">
        <f t="shared" si="40"/>
        <v>0</v>
      </c>
      <c r="M119" s="26">
        <f t="shared" si="40"/>
        <v>0</v>
      </c>
      <c r="N119" s="26">
        <f t="shared" si="40"/>
        <v>0</v>
      </c>
      <c r="O119" s="23">
        <v>0</v>
      </c>
      <c r="P119" s="23">
        <v>0</v>
      </c>
      <c r="Q119" s="72"/>
      <c r="R119" s="102"/>
    </row>
    <row r="120" spans="1:18" ht="15">
      <c r="A120" s="88" t="s">
        <v>61</v>
      </c>
      <c r="B120" s="86" t="s">
        <v>62</v>
      </c>
      <c r="C120" s="25" t="s">
        <v>22</v>
      </c>
      <c r="D120" s="66" t="s">
        <v>99</v>
      </c>
      <c r="E120" s="26">
        <f aca="true" t="shared" si="41" ref="E120:P120">E121+E122+E123+E124</f>
        <v>0</v>
      </c>
      <c r="F120" s="26">
        <f>SUM(G120:P120)</f>
        <v>1362.7</v>
      </c>
      <c r="G120" s="26">
        <f t="shared" si="41"/>
        <v>0</v>
      </c>
      <c r="H120" s="26">
        <f t="shared" si="41"/>
        <v>0</v>
      </c>
      <c r="I120" s="26">
        <f t="shared" si="41"/>
        <v>0</v>
      </c>
      <c r="J120" s="26">
        <f t="shared" si="41"/>
        <v>0</v>
      </c>
      <c r="K120" s="26">
        <f t="shared" si="41"/>
        <v>1052.7</v>
      </c>
      <c r="L120" s="26">
        <f t="shared" si="41"/>
        <v>60</v>
      </c>
      <c r="M120" s="26">
        <f t="shared" si="41"/>
        <v>62</v>
      </c>
      <c r="N120" s="26">
        <f t="shared" si="41"/>
        <v>66.2</v>
      </c>
      <c r="O120" s="26">
        <f t="shared" si="41"/>
        <v>63.2</v>
      </c>
      <c r="P120" s="26">
        <f t="shared" si="41"/>
        <v>58.6</v>
      </c>
      <c r="Q120" s="72"/>
      <c r="R120" s="102"/>
    </row>
    <row r="121" spans="1:18" ht="30">
      <c r="A121" s="88"/>
      <c r="B121" s="86"/>
      <c r="C121" s="22" t="s">
        <v>25</v>
      </c>
      <c r="D121" s="66"/>
      <c r="E121" s="23">
        <v>0</v>
      </c>
      <c r="F121" s="23">
        <f>SUM(G121:P121)</f>
        <v>1240.7</v>
      </c>
      <c r="G121" s="23">
        <v>0</v>
      </c>
      <c r="H121" s="23">
        <v>0</v>
      </c>
      <c r="I121" s="23">
        <v>0</v>
      </c>
      <c r="J121" s="23">
        <v>0</v>
      </c>
      <c r="K121" s="23">
        <v>1052.7</v>
      </c>
      <c r="L121" s="23">
        <v>0</v>
      </c>
      <c r="M121" s="23">
        <v>0</v>
      </c>
      <c r="N121" s="23">
        <v>66.2</v>
      </c>
      <c r="O121" s="23">
        <v>63.2</v>
      </c>
      <c r="P121" s="23">
        <v>58.6</v>
      </c>
      <c r="Q121" s="72"/>
      <c r="R121" s="102"/>
    </row>
    <row r="122" spans="1:18" ht="30">
      <c r="A122" s="88"/>
      <c r="B122" s="86"/>
      <c r="C122" s="25" t="s">
        <v>26</v>
      </c>
      <c r="D122" s="66"/>
      <c r="E122" s="23">
        <v>0</v>
      </c>
      <c r="F122" s="23">
        <f>SUM(G122:P122)</f>
        <v>122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60</v>
      </c>
      <c r="M122" s="23">
        <v>62</v>
      </c>
      <c r="N122" s="23">
        <v>0</v>
      </c>
      <c r="O122" s="23">
        <v>0</v>
      </c>
      <c r="P122" s="23">
        <v>0</v>
      </c>
      <c r="Q122" s="72"/>
      <c r="R122" s="102"/>
    </row>
    <row r="123" spans="1:18" ht="30">
      <c r="A123" s="88"/>
      <c r="B123" s="86"/>
      <c r="C123" s="22" t="s">
        <v>27</v>
      </c>
      <c r="D123" s="66"/>
      <c r="E123" s="23">
        <v>0</v>
      </c>
      <c r="F123" s="23">
        <f aca="true" t="shared" si="42" ref="F123:F129">SUM(G123:N123)</f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72"/>
      <c r="R123" s="102"/>
    </row>
    <row r="124" spans="1:18" ht="30">
      <c r="A124" s="88"/>
      <c r="B124" s="86"/>
      <c r="C124" s="22" t="s">
        <v>28</v>
      </c>
      <c r="D124" s="66"/>
      <c r="E124" s="23">
        <v>0</v>
      </c>
      <c r="F124" s="23">
        <f t="shared" si="42"/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72"/>
      <c r="R124" s="102"/>
    </row>
    <row r="125" spans="1:18" ht="15">
      <c r="A125" s="88" t="s">
        <v>86</v>
      </c>
      <c r="B125" s="86" t="s">
        <v>87</v>
      </c>
      <c r="C125" s="25" t="s">
        <v>22</v>
      </c>
      <c r="D125" s="66" t="s">
        <v>99</v>
      </c>
      <c r="E125" s="23">
        <v>0</v>
      </c>
      <c r="F125" s="23">
        <f>SUM(G125:P125)</f>
        <v>4090.8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6">
        <f>M126+M127+M128+M129</f>
        <v>682.8</v>
      </c>
      <c r="N125" s="26">
        <f>N126+N127+N128+N129</f>
        <v>1200</v>
      </c>
      <c r="O125" s="26">
        <f>O126+O127+O128+O129</f>
        <v>1146</v>
      </c>
      <c r="P125" s="26">
        <f>P126+P127+P128+P129</f>
        <v>1062</v>
      </c>
      <c r="Q125" s="101" t="s">
        <v>24</v>
      </c>
      <c r="R125" s="102"/>
    </row>
    <row r="126" spans="1:18" ht="30">
      <c r="A126" s="88"/>
      <c r="B126" s="86"/>
      <c r="C126" s="22" t="s">
        <v>25</v>
      </c>
      <c r="D126" s="66"/>
      <c r="E126" s="23">
        <v>0</v>
      </c>
      <c r="F126" s="23">
        <f>SUM(G126:P126)</f>
        <v>4090.8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682.8</v>
      </c>
      <c r="N126" s="23">
        <v>1200</v>
      </c>
      <c r="O126" s="23">
        <v>1146</v>
      </c>
      <c r="P126" s="23">
        <v>1062</v>
      </c>
      <c r="Q126" s="102"/>
      <c r="R126" s="102"/>
    </row>
    <row r="127" spans="1:18" ht="30">
      <c r="A127" s="88"/>
      <c r="B127" s="86"/>
      <c r="C127" s="25" t="s">
        <v>26</v>
      </c>
      <c r="D127" s="66"/>
      <c r="E127" s="23">
        <v>0</v>
      </c>
      <c r="F127" s="23">
        <f t="shared" si="42"/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102"/>
      <c r="R127" s="102"/>
    </row>
    <row r="128" spans="1:18" ht="30">
      <c r="A128" s="88"/>
      <c r="B128" s="86"/>
      <c r="C128" s="22" t="s">
        <v>27</v>
      </c>
      <c r="D128" s="66"/>
      <c r="E128" s="23">
        <v>0</v>
      </c>
      <c r="F128" s="23">
        <f t="shared" si="42"/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102"/>
      <c r="R128" s="102"/>
    </row>
    <row r="129" spans="1:18" ht="55.5" customHeight="1">
      <c r="A129" s="88"/>
      <c r="B129" s="86"/>
      <c r="C129" s="22" t="s">
        <v>28</v>
      </c>
      <c r="D129" s="66"/>
      <c r="E129" s="23">
        <v>0</v>
      </c>
      <c r="F129" s="23">
        <f t="shared" si="42"/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103"/>
      <c r="R129" s="103"/>
    </row>
    <row r="130" spans="1:18" ht="15">
      <c r="A130" s="88" t="s">
        <v>63</v>
      </c>
      <c r="B130" s="86" t="s">
        <v>64</v>
      </c>
      <c r="C130" s="25" t="s">
        <v>22</v>
      </c>
      <c r="D130" s="66" t="s">
        <v>100</v>
      </c>
      <c r="E130" s="26">
        <f aca="true" t="shared" si="43" ref="E130:P130">E131+E132+E133+E134</f>
        <v>0</v>
      </c>
      <c r="F130" s="26">
        <f>SUM(G130:P130)</f>
        <v>980.4000000000001</v>
      </c>
      <c r="G130" s="26">
        <f t="shared" si="43"/>
        <v>0</v>
      </c>
      <c r="H130" s="26">
        <f t="shared" si="43"/>
        <v>0</v>
      </c>
      <c r="I130" s="26">
        <f t="shared" si="43"/>
        <v>0</v>
      </c>
      <c r="J130" s="26">
        <f t="shared" si="43"/>
        <v>0</v>
      </c>
      <c r="K130" s="26">
        <f t="shared" si="43"/>
        <v>0</v>
      </c>
      <c r="L130" s="26">
        <f t="shared" si="43"/>
        <v>0</v>
      </c>
      <c r="M130" s="26">
        <f t="shared" si="43"/>
        <v>102.2</v>
      </c>
      <c r="N130" s="26">
        <f t="shared" si="43"/>
        <v>414.1</v>
      </c>
      <c r="O130" s="26">
        <f t="shared" si="43"/>
        <v>464.1</v>
      </c>
      <c r="P130" s="26">
        <f t="shared" si="43"/>
        <v>0</v>
      </c>
      <c r="Q130" s="72" t="s">
        <v>65</v>
      </c>
      <c r="R130" s="89" t="s">
        <v>92</v>
      </c>
    </row>
    <row r="131" spans="1:18" ht="30">
      <c r="A131" s="88"/>
      <c r="B131" s="86"/>
      <c r="C131" s="22" t="s">
        <v>25</v>
      </c>
      <c r="D131" s="66"/>
      <c r="E131" s="26">
        <f>E136</f>
        <v>0</v>
      </c>
      <c r="F131" s="23">
        <f>SUM(G131:O131)</f>
        <v>980.4000000000001</v>
      </c>
      <c r="G131" s="26">
        <f aca="true" t="shared" si="44" ref="G131:P134">G136</f>
        <v>0</v>
      </c>
      <c r="H131" s="26">
        <f t="shared" si="44"/>
        <v>0</v>
      </c>
      <c r="I131" s="26">
        <f t="shared" si="44"/>
        <v>0</v>
      </c>
      <c r="J131" s="26">
        <f t="shared" si="44"/>
        <v>0</v>
      </c>
      <c r="K131" s="26">
        <f t="shared" si="44"/>
        <v>0</v>
      </c>
      <c r="L131" s="26">
        <f t="shared" si="44"/>
        <v>0</v>
      </c>
      <c r="M131" s="26">
        <f t="shared" si="44"/>
        <v>102.2</v>
      </c>
      <c r="N131" s="26">
        <f t="shared" si="44"/>
        <v>414.1</v>
      </c>
      <c r="O131" s="26">
        <f t="shared" si="44"/>
        <v>464.1</v>
      </c>
      <c r="P131" s="26">
        <f t="shared" si="44"/>
        <v>0</v>
      </c>
      <c r="Q131" s="72"/>
      <c r="R131" s="89"/>
    </row>
    <row r="132" spans="1:18" ht="30">
      <c r="A132" s="88"/>
      <c r="B132" s="86"/>
      <c r="C132" s="25" t="s">
        <v>26</v>
      </c>
      <c r="D132" s="66"/>
      <c r="E132" s="26">
        <f>E137</f>
        <v>0</v>
      </c>
      <c r="F132" s="23">
        <f>SUM(G132:N132)</f>
        <v>0</v>
      </c>
      <c r="G132" s="26">
        <f t="shared" si="44"/>
        <v>0</v>
      </c>
      <c r="H132" s="26">
        <f t="shared" si="44"/>
        <v>0</v>
      </c>
      <c r="I132" s="26">
        <f t="shared" si="44"/>
        <v>0</v>
      </c>
      <c r="J132" s="26">
        <f t="shared" si="44"/>
        <v>0</v>
      </c>
      <c r="K132" s="26">
        <f t="shared" si="44"/>
        <v>0</v>
      </c>
      <c r="L132" s="26">
        <f t="shared" si="44"/>
        <v>0</v>
      </c>
      <c r="M132" s="26">
        <f t="shared" si="44"/>
        <v>0</v>
      </c>
      <c r="N132" s="26">
        <f t="shared" si="44"/>
        <v>0</v>
      </c>
      <c r="O132" s="26">
        <f t="shared" si="44"/>
        <v>0</v>
      </c>
      <c r="P132" s="26">
        <f t="shared" si="44"/>
        <v>0</v>
      </c>
      <c r="Q132" s="72"/>
      <c r="R132" s="89"/>
    </row>
    <row r="133" spans="1:18" ht="30">
      <c r="A133" s="88"/>
      <c r="B133" s="86"/>
      <c r="C133" s="22" t="s">
        <v>27</v>
      </c>
      <c r="D133" s="66"/>
      <c r="E133" s="26">
        <f>E138</f>
        <v>0</v>
      </c>
      <c r="F133" s="23">
        <f>SUM(G133:N133)</f>
        <v>0</v>
      </c>
      <c r="G133" s="26">
        <f t="shared" si="44"/>
        <v>0</v>
      </c>
      <c r="H133" s="26">
        <f t="shared" si="44"/>
        <v>0</v>
      </c>
      <c r="I133" s="26">
        <f t="shared" si="44"/>
        <v>0</v>
      </c>
      <c r="J133" s="26">
        <f t="shared" si="44"/>
        <v>0</v>
      </c>
      <c r="K133" s="26">
        <f t="shared" si="44"/>
        <v>0</v>
      </c>
      <c r="L133" s="26">
        <f t="shared" si="44"/>
        <v>0</v>
      </c>
      <c r="M133" s="26">
        <f t="shared" si="44"/>
        <v>0</v>
      </c>
      <c r="N133" s="26">
        <f t="shared" si="44"/>
        <v>0</v>
      </c>
      <c r="O133" s="26">
        <f t="shared" si="44"/>
        <v>0</v>
      </c>
      <c r="P133" s="26">
        <f t="shared" si="44"/>
        <v>0</v>
      </c>
      <c r="Q133" s="72"/>
      <c r="R133" s="89"/>
    </row>
    <row r="134" spans="1:18" ht="30">
      <c r="A134" s="88"/>
      <c r="B134" s="86"/>
      <c r="C134" s="22" t="s">
        <v>28</v>
      </c>
      <c r="D134" s="66"/>
      <c r="E134" s="26">
        <f>E139</f>
        <v>0</v>
      </c>
      <c r="F134" s="23">
        <f>SUM(G134:N134)</f>
        <v>0</v>
      </c>
      <c r="G134" s="26">
        <f t="shared" si="44"/>
        <v>0</v>
      </c>
      <c r="H134" s="26">
        <f t="shared" si="44"/>
        <v>0</v>
      </c>
      <c r="I134" s="26">
        <f t="shared" si="44"/>
        <v>0</v>
      </c>
      <c r="J134" s="26">
        <f t="shared" si="44"/>
        <v>0</v>
      </c>
      <c r="K134" s="26">
        <f t="shared" si="44"/>
        <v>0</v>
      </c>
      <c r="L134" s="26">
        <f t="shared" si="44"/>
        <v>0</v>
      </c>
      <c r="M134" s="26">
        <f t="shared" si="44"/>
        <v>0</v>
      </c>
      <c r="N134" s="26">
        <f t="shared" si="44"/>
        <v>0</v>
      </c>
      <c r="O134" s="26">
        <f t="shared" si="44"/>
        <v>0</v>
      </c>
      <c r="P134" s="26">
        <f t="shared" si="44"/>
        <v>0</v>
      </c>
      <c r="Q134" s="72"/>
      <c r="R134" s="89"/>
    </row>
    <row r="135" spans="1:18" ht="15">
      <c r="A135" s="88" t="s">
        <v>66</v>
      </c>
      <c r="B135" s="90" t="s">
        <v>91</v>
      </c>
      <c r="C135" s="25" t="s">
        <v>22</v>
      </c>
      <c r="D135" s="66" t="s">
        <v>100</v>
      </c>
      <c r="E135" s="26">
        <f aca="true" t="shared" si="45" ref="E135:P135">E136+E137+E138+E139</f>
        <v>0</v>
      </c>
      <c r="F135" s="26">
        <f>SUM(G135:P135)</f>
        <v>980.4000000000001</v>
      </c>
      <c r="G135" s="26">
        <f t="shared" si="45"/>
        <v>0</v>
      </c>
      <c r="H135" s="26">
        <f t="shared" si="45"/>
        <v>0</v>
      </c>
      <c r="I135" s="26">
        <f t="shared" si="45"/>
        <v>0</v>
      </c>
      <c r="J135" s="26">
        <f t="shared" si="45"/>
        <v>0</v>
      </c>
      <c r="K135" s="26">
        <f t="shared" si="45"/>
        <v>0</v>
      </c>
      <c r="L135" s="26">
        <f t="shared" si="45"/>
        <v>0</v>
      </c>
      <c r="M135" s="26">
        <f t="shared" si="45"/>
        <v>102.2</v>
      </c>
      <c r="N135" s="26">
        <f t="shared" si="45"/>
        <v>414.1</v>
      </c>
      <c r="O135" s="26">
        <f t="shared" si="45"/>
        <v>464.1</v>
      </c>
      <c r="P135" s="26">
        <f t="shared" si="45"/>
        <v>0</v>
      </c>
      <c r="Q135" s="72"/>
      <c r="R135" s="89"/>
    </row>
    <row r="136" spans="1:18" ht="30">
      <c r="A136" s="88"/>
      <c r="B136" s="90"/>
      <c r="C136" s="22" t="s">
        <v>25</v>
      </c>
      <c r="D136" s="66"/>
      <c r="E136" s="23">
        <v>0</v>
      </c>
      <c r="F136" s="23">
        <f>SUM(G136:P136)</f>
        <v>980.4000000000001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102.2</v>
      </c>
      <c r="N136" s="51">
        <v>414.1</v>
      </c>
      <c r="O136" s="51">
        <v>464.1</v>
      </c>
      <c r="P136" s="26">
        <f aca="true" t="shared" si="46" ref="N136:P139">P137+P138+P139+P140</f>
        <v>0</v>
      </c>
      <c r="Q136" s="72"/>
      <c r="R136" s="89"/>
    </row>
    <row r="137" spans="1:18" ht="30">
      <c r="A137" s="88"/>
      <c r="B137" s="90"/>
      <c r="C137" s="25" t="s">
        <v>26</v>
      </c>
      <c r="D137" s="66"/>
      <c r="E137" s="23">
        <v>0</v>
      </c>
      <c r="F137" s="23">
        <f>SUM(G137:N137)</f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6">
        <f t="shared" si="46"/>
        <v>0</v>
      </c>
      <c r="O137" s="26">
        <f t="shared" si="46"/>
        <v>0</v>
      </c>
      <c r="P137" s="26">
        <f t="shared" si="46"/>
        <v>0</v>
      </c>
      <c r="Q137" s="72"/>
      <c r="R137" s="89"/>
    </row>
    <row r="138" spans="1:18" ht="30">
      <c r="A138" s="88"/>
      <c r="B138" s="90"/>
      <c r="C138" s="22" t="s">
        <v>27</v>
      </c>
      <c r="D138" s="66"/>
      <c r="E138" s="23">
        <v>0</v>
      </c>
      <c r="F138" s="23">
        <f>SUM(G138:N138)</f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6">
        <f t="shared" si="46"/>
        <v>0</v>
      </c>
      <c r="O138" s="26">
        <f t="shared" si="46"/>
        <v>0</v>
      </c>
      <c r="P138" s="26">
        <f t="shared" si="46"/>
        <v>0</v>
      </c>
      <c r="Q138" s="72"/>
      <c r="R138" s="89"/>
    </row>
    <row r="139" spans="1:18" ht="30">
      <c r="A139" s="88"/>
      <c r="B139" s="90"/>
      <c r="C139" s="22" t="s">
        <v>28</v>
      </c>
      <c r="D139" s="66"/>
      <c r="E139" s="23">
        <v>0</v>
      </c>
      <c r="F139" s="23">
        <f>SUM(G139:N139)</f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6">
        <f t="shared" si="46"/>
        <v>0</v>
      </c>
      <c r="O139" s="26">
        <f t="shared" si="46"/>
        <v>0</v>
      </c>
      <c r="P139" s="26">
        <f t="shared" si="46"/>
        <v>0</v>
      </c>
      <c r="Q139" s="72"/>
      <c r="R139" s="89"/>
    </row>
    <row r="140" spans="1:18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48"/>
      <c r="N140" s="30"/>
      <c r="O140" s="30"/>
      <c r="P140" s="30"/>
      <c r="Q140" s="30"/>
      <c r="R140" s="30"/>
    </row>
    <row r="141" spans="1:18" ht="18.75">
      <c r="A141" s="91" t="s">
        <v>67</v>
      </c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spans="1:18" ht="15">
      <c r="A142" s="92" t="s">
        <v>2</v>
      </c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</row>
    <row r="143" spans="1:18" ht="18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9"/>
      <c r="N143" s="44"/>
      <c r="O143" s="44"/>
      <c r="P143" s="44"/>
      <c r="Q143" s="44"/>
      <c r="R143" s="44"/>
    </row>
    <row r="144" spans="1:18" ht="15">
      <c r="A144" s="69" t="s">
        <v>3</v>
      </c>
      <c r="B144" s="69" t="s">
        <v>4</v>
      </c>
      <c r="C144" s="72" t="s">
        <v>5</v>
      </c>
      <c r="D144" s="72" t="s">
        <v>6</v>
      </c>
      <c r="E144" s="72" t="s">
        <v>7</v>
      </c>
      <c r="F144" s="72" t="s">
        <v>8</v>
      </c>
      <c r="G144" s="66" t="s">
        <v>9</v>
      </c>
      <c r="H144" s="66"/>
      <c r="I144" s="66"/>
      <c r="J144" s="66"/>
      <c r="K144" s="66"/>
      <c r="L144" s="66"/>
      <c r="M144" s="66"/>
      <c r="N144" s="66"/>
      <c r="O144" s="66"/>
      <c r="P144" s="7"/>
      <c r="Q144" s="72" t="s">
        <v>10</v>
      </c>
      <c r="R144" s="84" t="s">
        <v>11</v>
      </c>
    </row>
    <row r="145" spans="1:18" ht="15">
      <c r="A145" s="69"/>
      <c r="B145" s="69"/>
      <c r="C145" s="72"/>
      <c r="D145" s="72"/>
      <c r="E145" s="72"/>
      <c r="F145" s="72"/>
      <c r="G145" s="7" t="s">
        <v>12</v>
      </c>
      <c r="H145" s="7" t="s">
        <v>13</v>
      </c>
      <c r="I145" s="7" t="s">
        <v>14</v>
      </c>
      <c r="J145" s="7" t="s">
        <v>15</v>
      </c>
      <c r="K145" s="7" t="s">
        <v>16</v>
      </c>
      <c r="L145" s="7" t="s">
        <v>17</v>
      </c>
      <c r="M145" s="7" t="s">
        <v>18</v>
      </c>
      <c r="N145" s="7" t="s">
        <v>19</v>
      </c>
      <c r="O145" s="7" t="s">
        <v>20</v>
      </c>
      <c r="P145" s="7" t="s">
        <v>89</v>
      </c>
      <c r="Q145" s="72"/>
      <c r="R145" s="84"/>
    </row>
    <row r="146" spans="1:18" ht="15">
      <c r="A146" s="5">
        <v>1</v>
      </c>
      <c r="B146" s="5">
        <v>2</v>
      </c>
      <c r="C146" s="6">
        <v>3</v>
      </c>
      <c r="D146" s="6">
        <v>4</v>
      </c>
      <c r="E146" s="6">
        <v>5</v>
      </c>
      <c r="F146" s="6">
        <v>6</v>
      </c>
      <c r="G146" s="6">
        <v>7</v>
      </c>
      <c r="H146" s="6">
        <v>8</v>
      </c>
      <c r="I146" s="6">
        <v>9</v>
      </c>
      <c r="J146" s="6">
        <v>10</v>
      </c>
      <c r="K146" s="6">
        <v>11</v>
      </c>
      <c r="L146" s="6">
        <v>12</v>
      </c>
      <c r="M146" s="6">
        <v>13</v>
      </c>
      <c r="N146" s="6">
        <v>14</v>
      </c>
      <c r="O146" s="6">
        <v>15</v>
      </c>
      <c r="P146" s="6">
        <v>16</v>
      </c>
      <c r="Q146" s="6">
        <v>17</v>
      </c>
      <c r="R146" s="19">
        <v>18</v>
      </c>
    </row>
    <row r="147" spans="1:18" ht="15">
      <c r="A147" s="69"/>
      <c r="B147" s="70" t="s">
        <v>21</v>
      </c>
      <c r="C147" s="25" t="s">
        <v>22</v>
      </c>
      <c r="D147" s="93" t="s">
        <v>101</v>
      </c>
      <c r="E147" s="45">
        <f aca="true" t="shared" si="47" ref="E147:P151">E152+E162</f>
        <v>0</v>
      </c>
      <c r="F147" s="45">
        <f>SUM(G147:P147)</f>
        <v>4473.4</v>
      </c>
      <c r="G147" s="45">
        <f t="shared" si="47"/>
        <v>0</v>
      </c>
      <c r="H147" s="45">
        <f t="shared" si="47"/>
        <v>0</v>
      </c>
      <c r="I147" s="45">
        <f t="shared" si="47"/>
        <v>1292.2</v>
      </c>
      <c r="J147" s="45">
        <f t="shared" si="47"/>
        <v>2000</v>
      </c>
      <c r="K147" s="45">
        <f t="shared" si="47"/>
        <v>0</v>
      </c>
      <c r="L147" s="45">
        <f t="shared" si="47"/>
        <v>0</v>
      </c>
      <c r="M147" s="45">
        <f t="shared" si="47"/>
        <v>0</v>
      </c>
      <c r="N147" s="45">
        <f t="shared" si="47"/>
        <v>1181.2</v>
      </c>
      <c r="O147" s="45">
        <f t="shared" si="47"/>
        <v>0</v>
      </c>
      <c r="P147" s="45">
        <f t="shared" si="47"/>
        <v>0</v>
      </c>
      <c r="Q147" s="61" t="s">
        <v>68</v>
      </c>
      <c r="R147" s="95"/>
    </row>
    <row r="148" spans="1:18" ht="30">
      <c r="A148" s="69"/>
      <c r="B148" s="70"/>
      <c r="C148" s="25" t="s">
        <v>69</v>
      </c>
      <c r="D148" s="93"/>
      <c r="E148" s="45">
        <f t="shared" si="47"/>
        <v>0</v>
      </c>
      <c r="F148" s="45">
        <f>SUM(G148:P148)</f>
        <v>1000</v>
      </c>
      <c r="G148" s="45">
        <f t="shared" si="47"/>
        <v>0</v>
      </c>
      <c r="H148" s="45">
        <f t="shared" si="47"/>
        <v>0</v>
      </c>
      <c r="I148" s="45">
        <f t="shared" si="47"/>
        <v>0</v>
      </c>
      <c r="J148" s="45">
        <f t="shared" si="47"/>
        <v>1000</v>
      </c>
      <c r="K148" s="45">
        <f t="shared" si="47"/>
        <v>0</v>
      </c>
      <c r="L148" s="45">
        <f t="shared" si="47"/>
        <v>0</v>
      </c>
      <c r="M148" s="45">
        <f t="shared" si="47"/>
        <v>0</v>
      </c>
      <c r="N148" s="45">
        <f t="shared" si="47"/>
        <v>0</v>
      </c>
      <c r="O148" s="45">
        <f t="shared" si="47"/>
        <v>0</v>
      </c>
      <c r="P148" s="45">
        <f>P153+P163</f>
        <v>0</v>
      </c>
      <c r="Q148" s="61"/>
      <c r="R148" s="95"/>
    </row>
    <row r="149" spans="1:18" ht="30">
      <c r="A149" s="69"/>
      <c r="B149" s="70"/>
      <c r="C149" s="12" t="s">
        <v>26</v>
      </c>
      <c r="D149" s="93"/>
      <c r="E149" s="45">
        <f t="shared" si="47"/>
        <v>0</v>
      </c>
      <c r="F149" s="45">
        <f>SUM(G149:P149)</f>
        <v>0</v>
      </c>
      <c r="G149" s="45">
        <f t="shared" si="47"/>
        <v>0</v>
      </c>
      <c r="H149" s="45">
        <f t="shared" si="47"/>
        <v>0</v>
      </c>
      <c r="I149" s="45">
        <f t="shared" si="47"/>
        <v>0</v>
      </c>
      <c r="J149" s="45">
        <f t="shared" si="47"/>
        <v>0</v>
      </c>
      <c r="K149" s="45">
        <f t="shared" si="47"/>
        <v>0</v>
      </c>
      <c r="L149" s="45">
        <f t="shared" si="47"/>
        <v>0</v>
      </c>
      <c r="M149" s="45">
        <f t="shared" si="47"/>
        <v>0</v>
      </c>
      <c r="N149" s="45">
        <f t="shared" si="47"/>
        <v>0</v>
      </c>
      <c r="O149" s="45">
        <f t="shared" si="47"/>
        <v>0</v>
      </c>
      <c r="P149" s="45">
        <f t="shared" si="47"/>
        <v>0</v>
      </c>
      <c r="Q149" s="61"/>
      <c r="R149" s="95"/>
    </row>
    <row r="150" spans="1:18" ht="30">
      <c r="A150" s="69"/>
      <c r="B150" s="70"/>
      <c r="C150" s="25" t="s">
        <v>70</v>
      </c>
      <c r="D150" s="93"/>
      <c r="E150" s="45">
        <f t="shared" si="47"/>
        <v>0</v>
      </c>
      <c r="F150" s="45">
        <f>SUM(G150:P150)</f>
        <v>1000</v>
      </c>
      <c r="G150" s="45">
        <f t="shared" si="47"/>
        <v>0</v>
      </c>
      <c r="H150" s="45">
        <f t="shared" si="47"/>
        <v>0</v>
      </c>
      <c r="I150" s="45">
        <f t="shared" si="47"/>
        <v>0</v>
      </c>
      <c r="J150" s="45">
        <f t="shared" si="47"/>
        <v>1000</v>
      </c>
      <c r="K150" s="45">
        <f t="shared" si="47"/>
        <v>0</v>
      </c>
      <c r="L150" s="45">
        <f t="shared" si="47"/>
        <v>0</v>
      </c>
      <c r="M150" s="45">
        <f t="shared" si="47"/>
        <v>0</v>
      </c>
      <c r="N150" s="45">
        <f t="shared" si="47"/>
        <v>0</v>
      </c>
      <c r="O150" s="45">
        <f t="shared" si="47"/>
        <v>0</v>
      </c>
      <c r="P150" s="45">
        <f t="shared" si="47"/>
        <v>0</v>
      </c>
      <c r="Q150" s="61"/>
      <c r="R150" s="95"/>
    </row>
    <row r="151" spans="1:18" ht="30">
      <c r="A151" s="69"/>
      <c r="B151" s="70"/>
      <c r="C151" s="25" t="s">
        <v>71</v>
      </c>
      <c r="D151" s="93"/>
      <c r="E151" s="45">
        <f t="shared" si="47"/>
        <v>0</v>
      </c>
      <c r="F151" s="45">
        <f>SUM(G151:P151)</f>
        <v>2473.4</v>
      </c>
      <c r="G151" s="45">
        <f t="shared" si="47"/>
        <v>0</v>
      </c>
      <c r="H151" s="45">
        <f t="shared" si="47"/>
        <v>0</v>
      </c>
      <c r="I151" s="45">
        <f t="shared" si="47"/>
        <v>1292.2</v>
      </c>
      <c r="J151" s="45">
        <f t="shared" si="47"/>
        <v>0</v>
      </c>
      <c r="K151" s="45">
        <f t="shared" si="47"/>
        <v>0</v>
      </c>
      <c r="L151" s="45">
        <f t="shared" si="47"/>
        <v>0</v>
      </c>
      <c r="M151" s="45">
        <f t="shared" si="47"/>
        <v>0</v>
      </c>
      <c r="N151" s="45">
        <f t="shared" si="47"/>
        <v>1181.2</v>
      </c>
      <c r="O151" s="45">
        <f t="shared" si="47"/>
        <v>0</v>
      </c>
      <c r="P151" s="45">
        <f t="shared" si="47"/>
        <v>0</v>
      </c>
      <c r="Q151" s="61"/>
      <c r="R151" s="95"/>
    </row>
    <row r="152" spans="1:18" ht="15">
      <c r="A152" s="96" t="s">
        <v>72</v>
      </c>
      <c r="B152" s="97" t="s">
        <v>73</v>
      </c>
      <c r="C152" s="25" t="s">
        <v>22</v>
      </c>
      <c r="D152" s="93" t="s">
        <v>101</v>
      </c>
      <c r="E152" s="45">
        <f aca="true" t="shared" si="48" ref="E152:P152">E153+E154+E155+E156</f>
        <v>0</v>
      </c>
      <c r="F152" s="45">
        <f t="shared" si="48"/>
        <v>1292.2</v>
      </c>
      <c r="G152" s="45">
        <f t="shared" si="48"/>
        <v>0</v>
      </c>
      <c r="H152" s="45">
        <f t="shared" si="48"/>
        <v>0</v>
      </c>
      <c r="I152" s="45">
        <f t="shared" si="48"/>
        <v>1292.2</v>
      </c>
      <c r="J152" s="45">
        <f t="shared" si="48"/>
        <v>0</v>
      </c>
      <c r="K152" s="45">
        <f t="shared" si="48"/>
        <v>0</v>
      </c>
      <c r="L152" s="45">
        <f t="shared" si="48"/>
        <v>0</v>
      </c>
      <c r="M152" s="45">
        <f t="shared" si="48"/>
        <v>0</v>
      </c>
      <c r="N152" s="45">
        <f t="shared" si="48"/>
        <v>0</v>
      </c>
      <c r="O152" s="45">
        <f t="shared" si="48"/>
        <v>0</v>
      </c>
      <c r="P152" s="45">
        <f t="shared" si="48"/>
        <v>0</v>
      </c>
      <c r="Q152" s="61"/>
      <c r="R152" s="96" t="s">
        <v>102</v>
      </c>
    </row>
    <row r="153" spans="1:18" ht="30">
      <c r="A153" s="96"/>
      <c r="B153" s="97"/>
      <c r="C153" s="25" t="s">
        <v>69</v>
      </c>
      <c r="D153" s="93"/>
      <c r="E153" s="26">
        <f>E158</f>
        <v>0</v>
      </c>
      <c r="F153" s="15">
        <f>SUM(G153:N153)</f>
        <v>0</v>
      </c>
      <c r="G153" s="26">
        <f aca="true" t="shared" si="49" ref="G153:P156">G158</f>
        <v>0</v>
      </c>
      <c r="H153" s="26">
        <f t="shared" si="49"/>
        <v>0</v>
      </c>
      <c r="I153" s="26">
        <f t="shared" si="49"/>
        <v>0</v>
      </c>
      <c r="J153" s="26">
        <f t="shared" si="49"/>
        <v>0</v>
      </c>
      <c r="K153" s="26">
        <f t="shared" si="49"/>
        <v>0</v>
      </c>
      <c r="L153" s="26">
        <f t="shared" si="49"/>
        <v>0</v>
      </c>
      <c r="M153" s="26">
        <f t="shared" si="49"/>
        <v>0</v>
      </c>
      <c r="N153" s="26">
        <f t="shared" si="49"/>
        <v>0</v>
      </c>
      <c r="O153" s="26">
        <f t="shared" si="49"/>
        <v>0</v>
      </c>
      <c r="P153" s="26">
        <f t="shared" si="49"/>
        <v>0</v>
      </c>
      <c r="Q153" s="61"/>
      <c r="R153" s="96"/>
    </row>
    <row r="154" spans="1:18" ht="30">
      <c r="A154" s="96"/>
      <c r="B154" s="97"/>
      <c r="C154" s="27" t="s">
        <v>26</v>
      </c>
      <c r="D154" s="93"/>
      <c r="E154" s="26">
        <f>E159</f>
        <v>0</v>
      </c>
      <c r="F154" s="15">
        <f>SUM(G154:N154)</f>
        <v>0</v>
      </c>
      <c r="G154" s="26">
        <f t="shared" si="49"/>
        <v>0</v>
      </c>
      <c r="H154" s="26">
        <f t="shared" si="49"/>
        <v>0</v>
      </c>
      <c r="I154" s="26">
        <f t="shared" si="49"/>
        <v>0</v>
      </c>
      <c r="J154" s="26">
        <f t="shared" si="49"/>
        <v>0</v>
      </c>
      <c r="K154" s="26">
        <f t="shared" si="49"/>
        <v>0</v>
      </c>
      <c r="L154" s="26">
        <f t="shared" si="49"/>
        <v>0</v>
      </c>
      <c r="M154" s="26">
        <f t="shared" si="49"/>
        <v>0</v>
      </c>
      <c r="N154" s="26">
        <f t="shared" si="49"/>
        <v>0</v>
      </c>
      <c r="O154" s="26">
        <f t="shared" si="49"/>
        <v>0</v>
      </c>
      <c r="P154" s="26">
        <f t="shared" si="49"/>
        <v>0</v>
      </c>
      <c r="Q154" s="61"/>
      <c r="R154" s="96"/>
    </row>
    <row r="155" spans="1:18" ht="30">
      <c r="A155" s="96"/>
      <c r="B155" s="97"/>
      <c r="C155" s="25" t="s">
        <v>70</v>
      </c>
      <c r="D155" s="93"/>
      <c r="E155" s="26">
        <f>E160</f>
        <v>0</v>
      </c>
      <c r="F155" s="15">
        <f>SUM(G155:N155)</f>
        <v>0</v>
      </c>
      <c r="G155" s="26">
        <f t="shared" si="49"/>
        <v>0</v>
      </c>
      <c r="H155" s="26">
        <f t="shared" si="49"/>
        <v>0</v>
      </c>
      <c r="I155" s="26">
        <f t="shared" si="49"/>
        <v>0</v>
      </c>
      <c r="J155" s="26">
        <f t="shared" si="49"/>
        <v>0</v>
      </c>
      <c r="K155" s="26">
        <f t="shared" si="49"/>
        <v>0</v>
      </c>
      <c r="L155" s="26">
        <f t="shared" si="49"/>
        <v>0</v>
      </c>
      <c r="M155" s="26">
        <f t="shared" si="49"/>
        <v>0</v>
      </c>
      <c r="N155" s="26">
        <f t="shared" si="49"/>
        <v>0</v>
      </c>
      <c r="O155" s="26">
        <f t="shared" si="49"/>
        <v>0</v>
      </c>
      <c r="P155" s="26">
        <f t="shared" si="49"/>
        <v>0</v>
      </c>
      <c r="Q155" s="61"/>
      <c r="R155" s="96"/>
    </row>
    <row r="156" spans="1:18" ht="30">
      <c r="A156" s="96"/>
      <c r="B156" s="97"/>
      <c r="C156" s="25" t="s">
        <v>28</v>
      </c>
      <c r="D156" s="93"/>
      <c r="E156" s="26">
        <f>E161</f>
        <v>0</v>
      </c>
      <c r="F156" s="15">
        <f>SUM(G156:N156)</f>
        <v>1292.2</v>
      </c>
      <c r="G156" s="26">
        <f t="shared" si="49"/>
        <v>0</v>
      </c>
      <c r="H156" s="26">
        <f t="shared" si="49"/>
        <v>0</v>
      </c>
      <c r="I156" s="26">
        <f t="shared" si="49"/>
        <v>1292.2</v>
      </c>
      <c r="J156" s="26">
        <f t="shared" si="49"/>
        <v>0</v>
      </c>
      <c r="K156" s="26">
        <f t="shared" si="49"/>
        <v>0</v>
      </c>
      <c r="L156" s="26">
        <f t="shared" si="49"/>
        <v>0</v>
      </c>
      <c r="M156" s="26">
        <f t="shared" si="49"/>
        <v>0</v>
      </c>
      <c r="N156" s="26">
        <f t="shared" si="49"/>
        <v>0</v>
      </c>
      <c r="O156" s="26">
        <f t="shared" si="49"/>
        <v>0</v>
      </c>
      <c r="P156" s="26">
        <f t="shared" si="49"/>
        <v>0</v>
      </c>
      <c r="Q156" s="61"/>
      <c r="R156" s="96"/>
    </row>
    <row r="157" spans="1:18" ht="15">
      <c r="A157" s="99" t="s">
        <v>31</v>
      </c>
      <c r="B157" s="70" t="s">
        <v>74</v>
      </c>
      <c r="C157" s="25" t="s">
        <v>22</v>
      </c>
      <c r="D157" s="66" t="s">
        <v>101</v>
      </c>
      <c r="E157" s="45">
        <f aca="true" t="shared" si="50" ref="E157:P157">E158+E159+E160+E161</f>
        <v>0</v>
      </c>
      <c r="F157" s="45">
        <f t="shared" si="50"/>
        <v>1292.2</v>
      </c>
      <c r="G157" s="45">
        <f t="shared" si="50"/>
        <v>0</v>
      </c>
      <c r="H157" s="45">
        <f t="shared" si="50"/>
        <v>0</v>
      </c>
      <c r="I157" s="45">
        <f t="shared" si="50"/>
        <v>1292.2</v>
      </c>
      <c r="J157" s="45">
        <f t="shared" si="50"/>
        <v>0</v>
      </c>
      <c r="K157" s="45">
        <f t="shared" si="50"/>
        <v>0</v>
      </c>
      <c r="L157" s="45">
        <f t="shared" si="50"/>
        <v>0</v>
      </c>
      <c r="M157" s="45">
        <f t="shared" si="50"/>
        <v>0</v>
      </c>
      <c r="N157" s="45">
        <f t="shared" si="50"/>
        <v>0</v>
      </c>
      <c r="O157" s="45">
        <f t="shared" si="50"/>
        <v>0</v>
      </c>
      <c r="P157" s="45">
        <f t="shared" si="50"/>
        <v>0</v>
      </c>
      <c r="Q157" s="61"/>
      <c r="R157" s="96"/>
    </row>
    <row r="158" spans="1:18" ht="30">
      <c r="A158" s="99"/>
      <c r="B158" s="70"/>
      <c r="C158" s="25" t="s">
        <v>69</v>
      </c>
      <c r="D158" s="66"/>
      <c r="E158" s="26">
        <v>0</v>
      </c>
      <c r="F158" s="15">
        <f>SUM(G158:N158)</f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61"/>
      <c r="R158" s="96"/>
    </row>
    <row r="159" spans="1:18" ht="30">
      <c r="A159" s="99"/>
      <c r="B159" s="70"/>
      <c r="C159" s="27" t="s">
        <v>26</v>
      </c>
      <c r="D159" s="66"/>
      <c r="E159" s="26">
        <v>0</v>
      </c>
      <c r="F159" s="15">
        <f>SUM(G159:N159)</f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61"/>
      <c r="R159" s="96"/>
    </row>
    <row r="160" spans="1:18" ht="30">
      <c r="A160" s="99"/>
      <c r="B160" s="70"/>
      <c r="C160" s="25" t="s">
        <v>70</v>
      </c>
      <c r="D160" s="66"/>
      <c r="E160" s="26">
        <v>0</v>
      </c>
      <c r="F160" s="15">
        <f>SUM(G160:N160)</f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61"/>
      <c r="R160" s="96"/>
    </row>
    <row r="161" spans="1:18" ht="30">
      <c r="A161" s="99"/>
      <c r="B161" s="70"/>
      <c r="C161" s="25" t="s">
        <v>28</v>
      </c>
      <c r="D161" s="66"/>
      <c r="E161" s="24">
        <v>0</v>
      </c>
      <c r="F161" s="15">
        <f>SUM(G161:N161)</f>
        <v>1292.2</v>
      </c>
      <c r="G161" s="24">
        <v>0</v>
      </c>
      <c r="H161" s="24">
        <v>0</v>
      </c>
      <c r="I161" s="26">
        <v>1292.2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61"/>
      <c r="R161" s="96"/>
    </row>
    <row r="162" spans="1:18" ht="15">
      <c r="A162" s="99">
        <v>2</v>
      </c>
      <c r="B162" s="70" t="s">
        <v>75</v>
      </c>
      <c r="C162" s="25" t="s">
        <v>22</v>
      </c>
      <c r="D162" s="66" t="s">
        <v>101</v>
      </c>
      <c r="E162" s="24">
        <f>E163+E164+E165+E166</f>
        <v>0</v>
      </c>
      <c r="F162" s="24">
        <f>F163+F164+F165+F166</f>
        <v>3181.2</v>
      </c>
      <c r="G162" s="24">
        <f aca="true" t="shared" si="51" ref="G162:O162">SUM(G163:G166)</f>
        <v>0</v>
      </c>
      <c r="H162" s="24">
        <f t="shared" si="51"/>
        <v>0</v>
      </c>
      <c r="I162" s="24">
        <f t="shared" si="51"/>
        <v>0</v>
      </c>
      <c r="J162" s="24">
        <f t="shared" si="51"/>
        <v>2000</v>
      </c>
      <c r="K162" s="24">
        <f t="shared" si="51"/>
        <v>0</v>
      </c>
      <c r="L162" s="24">
        <f t="shared" si="51"/>
        <v>0</v>
      </c>
      <c r="M162" s="24">
        <f t="shared" si="51"/>
        <v>0</v>
      </c>
      <c r="N162" s="24">
        <f t="shared" si="51"/>
        <v>1181.2</v>
      </c>
      <c r="O162" s="24">
        <f t="shared" si="51"/>
        <v>0</v>
      </c>
      <c r="P162" s="24">
        <f>SUM(P163:P166)</f>
        <v>0</v>
      </c>
      <c r="Q162" s="61"/>
      <c r="R162" s="61" t="s">
        <v>76</v>
      </c>
    </row>
    <row r="163" spans="1:18" ht="30">
      <c r="A163" s="99"/>
      <c r="B163" s="70"/>
      <c r="C163" s="25" t="s">
        <v>25</v>
      </c>
      <c r="D163" s="66"/>
      <c r="E163" s="26">
        <f>E168</f>
        <v>0</v>
      </c>
      <c r="F163" s="15">
        <f aca="true" t="shared" si="52" ref="F163:F176">SUM(G163:P163)</f>
        <v>1000</v>
      </c>
      <c r="G163" s="26">
        <f aca="true" t="shared" si="53" ref="G163:O163">G168+G173</f>
        <v>0</v>
      </c>
      <c r="H163" s="26">
        <f t="shared" si="53"/>
        <v>0</v>
      </c>
      <c r="I163" s="26">
        <f t="shared" si="53"/>
        <v>0</v>
      </c>
      <c r="J163" s="26">
        <f t="shared" si="53"/>
        <v>1000</v>
      </c>
      <c r="K163" s="26">
        <f t="shared" si="53"/>
        <v>0</v>
      </c>
      <c r="L163" s="26">
        <f t="shared" si="53"/>
        <v>0</v>
      </c>
      <c r="M163" s="26">
        <f t="shared" si="53"/>
        <v>0</v>
      </c>
      <c r="N163" s="26">
        <f t="shared" si="53"/>
        <v>0</v>
      </c>
      <c r="O163" s="26">
        <f t="shared" si="53"/>
        <v>0</v>
      </c>
      <c r="P163" s="26">
        <f>P168+P173</f>
        <v>0</v>
      </c>
      <c r="Q163" s="61"/>
      <c r="R163" s="61"/>
    </row>
    <row r="164" spans="1:18" ht="30">
      <c r="A164" s="99"/>
      <c r="B164" s="70"/>
      <c r="C164" s="27" t="s">
        <v>26</v>
      </c>
      <c r="D164" s="66"/>
      <c r="E164" s="26">
        <f>E169</f>
        <v>0</v>
      </c>
      <c r="F164" s="15">
        <f t="shared" si="52"/>
        <v>0</v>
      </c>
      <c r="G164" s="26">
        <f aca="true" t="shared" si="54" ref="G164:O164">G169+G174</f>
        <v>0</v>
      </c>
      <c r="H164" s="26">
        <f t="shared" si="54"/>
        <v>0</v>
      </c>
      <c r="I164" s="26">
        <f t="shared" si="54"/>
        <v>0</v>
      </c>
      <c r="J164" s="26">
        <f t="shared" si="54"/>
        <v>0</v>
      </c>
      <c r="K164" s="26">
        <f t="shared" si="54"/>
        <v>0</v>
      </c>
      <c r="L164" s="26">
        <f t="shared" si="54"/>
        <v>0</v>
      </c>
      <c r="M164" s="26">
        <f t="shared" si="54"/>
        <v>0</v>
      </c>
      <c r="N164" s="26">
        <f t="shared" si="54"/>
        <v>0</v>
      </c>
      <c r="O164" s="26">
        <f t="shared" si="54"/>
        <v>0</v>
      </c>
      <c r="P164" s="26">
        <f>P169+P174</f>
        <v>0</v>
      </c>
      <c r="Q164" s="61"/>
      <c r="R164" s="61"/>
    </row>
    <row r="165" spans="1:18" ht="30">
      <c r="A165" s="99"/>
      <c r="B165" s="70"/>
      <c r="C165" s="25" t="s">
        <v>27</v>
      </c>
      <c r="D165" s="66"/>
      <c r="E165" s="26">
        <f>E170</f>
        <v>0</v>
      </c>
      <c r="F165" s="15">
        <f t="shared" si="52"/>
        <v>1000</v>
      </c>
      <c r="G165" s="26">
        <f aca="true" t="shared" si="55" ref="G165:O165">G170+G175</f>
        <v>0</v>
      </c>
      <c r="H165" s="26">
        <f t="shared" si="55"/>
        <v>0</v>
      </c>
      <c r="I165" s="26">
        <f t="shared" si="55"/>
        <v>0</v>
      </c>
      <c r="J165" s="26">
        <f t="shared" si="55"/>
        <v>1000</v>
      </c>
      <c r="K165" s="26">
        <f t="shared" si="55"/>
        <v>0</v>
      </c>
      <c r="L165" s="26">
        <f t="shared" si="55"/>
        <v>0</v>
      </c>
      <c r="M165" s="26">
        <f t="shared" si="55"/>
        <v>0</v>
      </c>
      <c r="N165" s="26">
        <f t="shared" si="55"/>
        <v>0</v>
      </c>
      <c r="O165" s="26">
        <f t="shared" si="55"/>
        <v>0</v>
      </c>
      <c r="P165" s="26">
        <f>P170+P175</f>
        <v>0</v>
      </c>
      <c r="Q165" s="61"/>
      <c r="R165" s="61"/>
    </row>
    <row r="166" spans="1:18" ht="30.75" customHeight="1">
      <c r="A166" s="99"/>
      <c r="B166" s="70"/>
      <c r="C166" s="25" t="s">
        <v>28</v>
      </c>
      <c r="D166" s="66"/>
      <c r="E166" s="26">
        <f>E171</f>
        <v>0</v>
      </c>
      <c r="F166" s="15">
        <f t="shared" si="52"/>
        <v>1181.2</v>
      </c>
      <c r="G166" s="26">
        <f aca="true" t="shared" si="56" ref="G166:O166">G171+G176</f>
        <v>0</v>
      </c>
      <c r="H166" s="26">
        <f t="shared" si="56"/>
        <v>0</v>
      </c>
      <c r="I166" s="26">
        <f t="shared" si="56"/>
        <v>0</v>
      </c>
      <c r="J166" s="26">
        <f t="shared" si="56"/>
        <v>0</v>
      </c>
      <c r="K166" s="26">
        <f t="shared" si="56"/>
        <v>0</v>
      </c>
      <c r="L166" s="26">
        <f t="shared" si="56"/>
        <v>0</v>
      </c>
      <c r="M166" s="26">
        <f t="shared" si="56"/>
        <v>0</v>
      </c>
      <c r="N166" s="26">
        <f t="shared" si="56"/>
        <v>1181.2</v>
      </c>
      <c r="O166" s="26">
        <f t="shared" si="56"/>
        <v>0</v>
      </c>
      <c r="P166" s="26">
        <f>P171+P176</f>
        <v>0</v>
      </c>
      <c r="Q166" s="61"/>
      <c r="R166" s="61"/>
    </row>
    <row r="167" spans="1:18" ht="15">
      <c r="A167" s="100" t="s">
        <v>77</v>
      </c>
      <c r="B167" s="70" t="s">
        <v>78</v>
      </c>
      <c r="C167" s="25" t="s">
        <v>22</v>
      </c>
      <c r="D167" s="66" t="s">
        <v>101</v>
      </c>
      <c r="E167" s="24">
        <f aca="true" t="shared" si="57" ref="E167:P167">E168+E169+E170+E171</f>
        <v>0</v>
      </c>
      <c r="F167" s="24">
        <f t="shared" si="52"/>
        <v>2000</v>
      </c>
      <c r="G167" s="24">
        <f t="shared" si="57"/>
        <v>0</v>
      </c>
      <c r="H167" s="24">
        <f t="shared" si="57"/>
        <v>0</v>
      </c>
      <c r="I167" s="24">
        <f t="shared" si="57"/>
        <v>0</v>
      </c>
      <c r="J167" s="24">
        <f t="shared" si="57"/>
        <v>2000</v>
      </c>
      <c r="K167" s="24">
        <f t="shared" si="57"/>
        <v>0</v>
      </c>
      <c r="L167" s="24">
        <f t="shared" si="57"/>
        <v>0</v>
      </c>
      <c r="M167" s="26">
        <f t="shared" si="57"/>
        <v>0</v>
      </c>
      <c r="N167" s="24">
        <f t="shared" si="57"/>
        <v>0</v>
      </c>
      <c r="O167" s="24">
        <f t="shared" si="57"/>
        <v>0</v>
      </c>
      <c r="P167" s="24">
        <f t="shared" si="57"/>
        <v>0</v>
      </c>
      <c r="Q167" s="61"/>
      <c r="R167" s="61"/>
    </row>
    <row r="168" spans="1:18" ht="30">
      <c r="A168" s="100"/>
      <c r="B168" s="70"/>
      <c r="C168" s="25" t="s">
        <v>25</v>
      </c>
      <c r="D168" s="66"/>
      <c r="E168" s="24">
        <v>0</v>
      </c>
      <c r="F168" s="15">
        <f t="shared" si="52"/>
        <v>1000</v>
      </c>
      <c r="G168" s="24">
        <v>0</v>
      </c>
      <c r="H168" s="24">
        <v>0</v>
      </c>
      <c r="I168" s="26">
        <v>0</v>
      </c>
      <c r="J168" s="26">
        <v>1000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61"/>
      <c r="R168" s="61"/>
    </row>
    <row r="169" spans="1:18" ht="30">
      <c r="A169" s="100"/>
      <c r="B169" s="70"/>
      <c r="C169" s="27" t="s">
        <v>26</v>
      </c>
      <c r="D169" s="66"/>
      <c r="E169" s="24">
        <v>0</v>
      </c>
      <c r="F169" s="15">
        <f t="shared" si="52"/>
        <v>0</v>
      </c>
      <c r="G169" s="24">
        <v>0</v>
      </c>
      <c r="H169" s="24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61"/>
      <c r="R169" s="61"/>
    </row>
    <row r="170" spans="1:18" ht="30">
      <c r="A170" s="100"/>
      <c r="B170" s="70"/>
      <c r="C170" s="25" t="s">
        <v>27</v>
      </c>
      <c r="D170" s="66"/>
      <c r="E170" s="24">
        <v>0</v>
      </c>
      <c r="F170" s="15">
        <f t="shared" si="52"/>
        <v>1000</v>
      </c>
      <c r="G170" s="24">
        <v>0</v>
      </c>
      <c r="H170" s="24">
        <v>0</v>
      </c>
      <c r="I170" s="26">
        <v>0</v>
      </c>
      <c r="J170" s="26">
        <v>1000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61"/>
      <c r="R170" s="61"/>
    </row>
    <row r="171" spans="1:18" ht="30">
      <c r="A171" s="100"/>
      <c r="B171" s="70"/>
      <c r="C171" s="25" t="s">
        <v>28</v>
      </c>
      <c r="D171" s="66"/>
      <c r="E171" s="24">
        <v>0</v>
      </c>
      <c r="F171" s="15">
        <f t="shared" si="52"/>
        <v>0</v>
      </c>
      <c r="G171" s="24">
        <v>0</v>
      </c>
      <c r="H171" s="24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94"/>
      <c r="R171" s="94"/>
    </row>
    <row r="172" spans="1:18" ht="15" customHeight="1">
      <c r="A172" s="100" t="s">
        <v>95</v>
      </c>
      <c r="B172" s="70" t="s">
        <v>96</v>
      </c>
      <c r="C172" s="25" t="s">
        <v>22</v>
      </c>
      <c r="D172" s="66" t="s">
        <v>101</v>
      </c>
      <c r="E172" s="24">
        <f aca="true" t="shared" si="58" ref="E172:P172">E173+E174+E175+E176</f>
        <v>0</v>
      </c>
      <c r="F172" s="24">
        <f t="shared" si="52"/>
        <v>1181.2</v>
      </c>
      <c r="G172" s="24">
        <f t="shared" si="58"/>
        <v>0</v>
      </c>
      <c r="H172" s="24">
        <f t="shared" si="58"/>
        <v>0</v>
      </c>
      <c r="I172" s="24">
        <f t="shared" si="58"/>
        <v>0</v>
      </c>
      <c r="J172" s="24">
        <f t="shared" si="58"/>
        <v>0</v>
      </c>
      <c r="K172" s="24">
        <f t="shared" si="58"/>
        <v>0</v>
      </c>
      <c r="L172" s="24">
        <f t="shared" si="58"/>
        <v>0</v>
      </c>
      <c r="M172" s="26">
        <f t="shared" si="58"/>
        <v>0</v>
      </c>
      <c r="N172" s="24">
        <f t="shared" si="58"/>
        <v>1181.2</v>
      </c>
      <c r="O172" s="24">
        <f t="shared" si="58"/>
        <v>0</v>
      </c>
      <c r="P172" s="53">
        <f t="shared" si="58"/>
        <v>0</v>
      </c>
      <c r="Q172" s="55" t="s">
        <v>97</v>
      </c>
      <c r="R172" s="56"/>
    </row>
    <row r="173" spans="1:18" ht="30">
      <c r="A173" s="100"/>
      <c r="B173" s="70"/>
      <c r="C173" s="25" t="s">
        <v>25</v>
      </c>
      <c r="D173" s="66"/>
      <c r="E173" s="24">
        <v>0</v>
      </c>
      <c r="F173" s="15">
        <f t="shared" si="52"/>
        <v>0</v>
      </c>
      <c r="G173" s="24">
        <v>0</v>
      </c>
      <c r="H173" s="24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54">
        <v>0</v>
      </c>
      <c r="Q173" s="57"/>
      <c r="R173" s="58"/>
    </row>
    <row r="174" spans="1:18" ht="30">
      <c r="A174" s="100"/>
      <c r="B174" s="70"/>
      <c r="C174" s="27" t="s">
        <v>26</v>
      </c>
      <c r="D174" s="66"/>
      <c r="E174" s="24">
        <v>0</v>
      </c>
      <c r="F174" s="15">
        <f t="shared" si="52"/>
        <v>0</v>
      </c>
      <c r="G174" s="24">
        <v>0</v>
      </c>
      <c r="H174" s="24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54">
        <v>0</v>
      </c>
      <c r="Q174" s="57"/>
      <c r="R174" s="58"/>
    </row>
    <row r="175" spans="1:18" ht="30">
      <c r="A175" s="100"/>
      <c r="B175" s="70"/>
      <c r="C175" s="25" t="s">
        <v>27</v>
      </c>
      <c r="D175" s="66"/>
      <c r="E175" s="24">
        <v>0</v>
      </c>
      <c r="F175" s="15">
        <f t="shared" si="52"/>
        <v>0</v>
      </c>
      <c r="G175" s="24">
        <v>0</v>
      </c>
      <c r="H175" s="24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54">
        <v>0</v>
      </c>
      <c r="Q175" s="57"/>
      <c r="R175" s="58"/>
    </row>
    <row r="176" spans="1:18" ht="30">
      <c r="A176" s="100"/>
      <c r="B176" s="70"/>
      <c r="C176" s="25" t="s">
        <v>28</v>
      </c>
      <c r="D176" s="66"/>
      <c r="E176" s="24">
        <v>0</v>
      </c>
      <c r="F176" s="15">
        <f t="shared" si="52"/>
        <v>1181.2</v>
      </c>
      <c r="G176" s="24">
        <v>0</v>
      </c>
      <c r="H176" s="24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1181.2</v>
      </c>
      <c r="O176" s="26">
        <v>0</v>
      </c>
      <c r="P176" s="54">
        <v>0</v>
      </c>
      <c r="Q176" s="59"/>
      <c r="R176" s="60"/>
    </row>
    <row r="177" spans="1:18" ht="18.75">
      <c r="A177" s="80" t="s">
        <v>79</v>
      </c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</row>
    <row r="178" spans="1:18" ht="15">
      <c r="A178" s="98" t="s">
        <v>2</v>
      </c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</row>
    <row r="179" spans="1:18" ht="15">
      <c r="A179" s="69" t="s">
        <v>3</v>
      </c>
      <c r="B179" s="69" t="s">
        <v>4</v>
      </c>
      <c r="C179" s="72" t="s">
        <v>5</v>
      </c>
      <c r="D179" s="72" t="s">
        <v>6</v>
      </c>
      <c r="E179" s="72" t="s">
        <v>7</v>
      </c>
      <c r="F179" s="72" t="s">
        <v>8</v>
      </c>
      <c r="G179" s="66" t="s">
        <v>9</v>
      </c>
      <c r="H179" s="66"/>
      <c r="I179" s="66"/>
      <c r="J179" s="66"/>
      <c r="K179" s="66"/>
      <c r="L179" s="66"/>
      <c r="M179" s="66"/>
      <c r="N179" s="66"/>
      <c r="O179" s="66"/>
      <c r="P179" s="7"/>
      <c r="Q179" s="72" t="s">
        <v>10</v>
      </c>
      <c r="R179" s="72" t="s">
        <v>11</v>
      </c>
    </row>
    <row r="180" spans="1:18" ht="15">
      <c r="A180" s="69"/>
      <c r="B180" s="69"/>
      <c r="C180" s="72"/>
      <c r="D180" s="72"/>
      <c r="E180" s="72"/>
      <c r="F180" s="72"/>
      <c r="G180" s="7" t="s">
        <v>12</v>
      </c>
      <c r="H180" s="7" t="s">
        <v>13</v>
      </c>
      <c r="I180" s="7" t="s">
        <v>14</v>
      </c>
      <c r="J180" s="7" t="s">
        <v>15</v>
      </c>
      <c r="K180" s="7" t="s">
        <v>16</v>
      </c>
      <c r="L180" s="7" t="s">
        <v>17</v>
      </c>
      <c r="M180" s="7" t="s">
        <v>18</v>
      </c>
      <c r="N180" s="7" t="s">
        <v>19</v>
      </c>
      <c r="O180" s="7" t="s">
        <v>20</v>
      </c>
      <c r="P180" s="7" t="s">
        <v>89</v>
      </c>
      <c r="Q180" s="72"/>
      <c r="R180" s="72"/>
    </row>
    <row r="181" spans="1:18" ht="15">
      <c r="A181" s="9">
        <v>1</v>
      </c>
      <c r="B181" s="9">
        <v>2</v>
      </c>
      <c r="C181" s="7">
        <v>3</v>
      </c>
      <c r="D181" s="7">
        <v>4</v>
      </c>
      <c r="E181" s="7">
        <v>5</v>
      </c>
      <c r="F181" s="11">
        <v>6</v>
      </c>
      <c r="G181" s="11">
        <v>7</v>
      </c>
      <c r="H181" s="11">
        <v>8</v>
      </c>
      <c r="I181" s="11">
        <v>9</v>
      </c>
      <c r="J181" s="11">
        <v>10</v>
      </c>
      <c r="K181" s="11">
        <v>11</v>
      </c>
      <c r="L181" s="11">
        <v>12</v>
      </c>
      <c r="M181" s="7">
        <v>13</v>
      </c>
      <c r="N181" s="11">
        <v>14</v>
      </c>
      <c r="O181" s="11">
        <v>15</v>
      </c>
      <c r="P181" s="11">
        <v>16</v>
      </c>
      <c r="Q181" s="11">
        <v>17</v>
      </c>
      <c r="R181" s="11">
        <v>18</v>
      </c>
    </row>
    <row r="182" spans="1:18" ht="15">
      <c r="A182" s="69"/>
      <c r="B182" s="70" t="s">
        <v>21</v>
      </c>
      <c r="C182" s="25" t="s">
        <v>22</v>
      </c>
      <c r="D182" s="66" t="s">
        <v>80</v>
      </c>
      <c r="E182" s="28">
        <f aca="true" t="shared" si="59" ref="E182:P186">E187</f>
        <v>0</v>
      </c>
      <c r="F182" s="28">
        <f t="shared" si="59"/>
        <v>5950</v>
      </c>
      <c r="G182" s="28">
        <f t="shared" si="59"/>
        <v>0</v>
      </c>
      <c r="H182" s="28">
        <f t="shared" si="59"/>
        <v>0</v>
      </c>
      <c r="I182" s="28">
        <f t="shared" si="59"/>
        <v>0</v>
      </c>
      <c r="J182" s="28">
        <f t="shared" si="59"/>
        <v>0</v>
      </c>
      <c r="K182" s="28">
        <f t="shared" si="59"/>
        <v>0</v>
      </c>
      <c r="L182" s="28">
        <f t="shared" si="59"/>
        <v>1785</v>
      </c>
      <c r="M182" s="28">
        <f t="shared" si="59"/>
        <v>4165</v>
      </c>
      <c r="N182" s="28">
        <f t="shared" si="59"/>
        <v>0</v>
      </c>
      <c r="O182" s="28">
        <f t="shared" si="59"/>
        <v>0</v>
      </c>
      <c r="P182" s="28">
        <f t="shared" si="59"/>
        <v>0</v>
      </c>
      <c r="Q182" s="61" t="s">
        <v>68</v>
      </c>
      <c r="R182" s="72" t="s">
        <v>81</v>
      </c>
    </row>
    <row r="183" spans="1:18" ht="30">
      <c r="A183" s="69"/>
      <c r="B183" s="70"/>
      <c r="C183" s="25" t="s">
        <v>69</v>
      </c>
      <c r="D183" s="66"/>
      <c r="E183" s="28">
        <f t="shared" si="59"/>
        <v>0</v>
      </c>
      <c r="F183" s="28">
        <f t="shared" si="59"/>
        <v>5950</v>
      </c>
      <c r="G183" s="28">
        <f t="shared" si="59"/>
        <v>0</v>
      </c>
      <c r="H183" s="28">
        <f t="shared" si="59"/>
        <v>0</v>
      </c>
      <c r="I183" s="28">
        <f t="shared" si="59"/>
        <v>0</v>
      </c>
      <c r="J183" s="28">
        <f t="shared" si="59"/>
        <v>0</v>
      </c>
      <c r="K183" s="28">
        <f t="shared" si="59"/>
        <v>0</v>
      </c>
      <c r="L183" s="28">
        <f t="shared" si="59"/>
        <v>1785</v>
      </c>
      <c r="M183" s="28">
        <f t="shared" si="59"/>
        <v>4165</v>
      </c>
      <c r="N183" s="28">
        <f t="shared" si="59"/>
        <v>0</v>
      </c>
      <c r="O183" s="28">
        <f t="shared" si="59"/>
        <v>0</v>
      </c>
      <c r="P183" s="28">
        <f t="shared" si="59"/>
        <v>0</v>
      </c>
      <c r="Q183" s="61"/>
      <c r="R183" s="72"/>
    </row>
    <row r="184" spans="1:18" ht="30">
      <c r="A184" s="69"/>
      <c r="B184" s="70"/>
      <c r="C184" s="12" t="s">
        <v>26</v>
      </c>
      <c r="D184" s="66"/>
      <c r="E184" s="28">
        <f t="shared" si="59"/>
        <v>0</v>
      </c>
      <c r="F184" s="28">
        <f t="shared" si="59"/>
        <v>0</v>
      </c>
      <c r="G184" s="28">
        <f t="shared" si="59"/>
        <v>0</v>
      </c>
      <c r="H184" s="28">
        <f t="shared" si="59"/>
        <v>0</v>
      </c>
      <c r="I184" s="28">
        <f t="shared" si="59"/>
        <v>0</v>
      </c>
      <c r="J184" s="28">
        <f t="shared" si="59"/>
        <v>0</v>
      </c>
      <c r="K184" s="28">
        <f t="shared" si="59"/>
        <v>0</v>
      </c>
      <c r="L184" s="28">
        <f t="shared" si="59"/>
        <v>0</v>
      </c>
      <c r="M184" s="28">
        <f t="shared" si="59"/>
        <v>0</v>
      </c>
      <c r="N184" s="28">
        <f t="shared" si="59"/>
        <v>0</v>
      </c>
      <c r="O184" s="28">
        <f t="shared" si="59"/>
        <v>0</v>
      </c>
      <c r="P184" s="28">
        <f t="shared" si="59"/>
        <v>0</v>
      </c>
      <c r="Q184" s="61"/>
      <c r="R184" s="72"/>
    </row>
    <row r="185" spans="1:18" ht="30">
      <c r="A185" s="69"/>
      <c r="B185" s="70"/>
      <c r="C185" s="25" t="s">
        <v>70</v>
      </c>
      <c r="D185" s="66"/>
      <c r="E185" s="28">
        <f t="shared" si="59"/>
        <v>0</v>
      </c>
      <c r="F185" s="28">
        <f t="shared" si="59"/>
        <v>0</v>
      </c>
      <c r="G185" s="28">
        <f t="shared" si="59"/>
        <v>0</v>
      </c>
      <c r="H185" s="28">
        <f t="shared" si="59"/>
        <v>0</v>
      </c>
      <c r="I185" s="28">
        <f t="shared" si="59"/>
        <v>0</v>
      </c>
      <c r="J185" s="28">
        <f t="shared" si="59"/>
        <v>0</v>
      </c>
      <c r="K185" s="28">
        <f t="shared" si="59"/>
        <v>0</v>
      </c>
      <c r="L185" s="28">
        <f t="shared" si="59"/>
        <v>0</v>
      </c>
      <c r="M185" s="28">
        <f t="shared" si="59"/>
        <v>0</v>
      </c>
      <c r="N185" s="28">
        <f t="shared" si="59"/>
        <v>0</v>
      </c>
      <c r="O185" s="28">
        <f t="shared" si="59"/>
        <v>0</v>
      </c>
      <c r="P185" s="28">
        <f t="shared" si="59"/>
        <v>0</v>
      </c>
      <c r="Q185" s="61"/>
      <c r="R185" s="72"/>
    </row>
    <row r="186" spans="1:18" ht="30">
      <c r="A186" s="69"/>
      <c r="B186" s="70"/>
      <c r="C186" s="25" t="s">
        <v>71</v>
      </c>
      <c r="D186" s="66"/>
      <c r="E186" s="28">
        <f t="shared" si="59"/>
        <v>0</v>
      </c>
      <c r="F186" s="28">
        <f t="shared" si="59"/>
        <v>0</v>
      </c>
      <c r="G186" s="28">
        <f t="shared" si="59"/>
        <v>0</v>
      </c>
      <c r="H186" s="28">
        <f t="shared" si="59"/>
        <v>0</v>
      </c>
      <c r="I186" s="28">
        <f t="shared" si="59"/>
        <v>0</v>
      </c>
      <c r="J186" s="28">
        <f t="shared" si="59"/>
        <v>0</v>
      </c>
      <c r="K186" s="28">
        <f t="shared" si="59"/>
        <v>0</v>
      </c>
      <c r="L186" s="28">
        <f t="shared" si="59"/>
        <v>0</v>
      </c>
      <c r="M186" s="28">
        <f t="shared" si="59"/>
        <v>0</v>
      </c>
      <c r="N186" s="28">
        <f t="shared" si="59"/>
        <v>0</v>
      </c>
      <c r="O186" s="28">
        <f t="shared" si="59"/>
        <v>0</v>
      </c>
      <c r="P186" s="28">
        <f t="shared" si="59"/>
        <v>0</v>
      </c>
      <c r="Q186" s="61"/>
      <c r="R186" s="72"/>
    </row>
    <row r="187" spans="1:18" ht="15">
      <c r="A187" s="69" t="s">
        <v>72</v>
      </c>
      <c r="B187" s="70" t="s">
        <v>82</v>
      </c>
      <c r="C187" s="25" t="s">
        <v>22</v>
      </c>
      <c r="D187" s="66" t="s">
        <v>80</v>
      </c>
      <c r="E187" s="28">
        <v>0</v>
      </c>
      <c r="F187" s="26">
        <f aca="true" t="shared" si="60" ref="F187:P187">F188+F189+F190+F191</f>
        <v>5950</v>
      </c>
      <c r="G187" s="26">
        <f t="shared" si="60"/>
        <v>0</v>
      </c>
      <c r="H187" s="26">
        <f t="shared" si="60"/>
        <v>0</v>
      </c>
      <c r="I187" s="26">
        <f t="shared" si="60"/>
        <v>0</v>
      </c>
      <c r="J187" s="26">
        <f t="shared" si="60"/>
        <v>0</v>
      </c>
      <c r="K187" s="26">
        <f t="shared" si="60"/>
        <v>0</v>
      </c>
      <c r="L187" s="26">
        <f t="shared" si="60"/>
        <v>1785</v>
      </c>
      <c r="M187" s="26">
        <f t="shared" si="60"/>
        <v>4165</v>
      </c>
      <c r="N187" s="24">
        <f t="shared" si="60"/>
        <v>0</v>
      </c>
      <c r="O187" s="24">
        <f t="shared" si="60"/>
        <v>0</v>
      </c>
      <c r="P187" s="24">
        <f t="shared" si="60"/>
        <v>0</v>
      </c>
      <c r="Q187" s="61"/>
      <c r="R187" s="72"/>
    </row>
    <row r="188" spans="1:18" ht="30">
      <c r="A188" s="69"/>
      <c r="B188" s="70"/>
      <c r="C188" s="25" t="s">
        <v>69</v>
      </c>
      <c r="D188" s="66"/>
      <c r="E188" s="28">
        <f>E193</f>
        <v>0</v>
      </c>
      <c r="F188" s="23">
        <f>SUM(G188:N188)</f>
        <v>5950</v>
      </c>
      <c r="G188" s="28">
        <f aca="true" t="shared" si="61" ref="G188:P191">G193</f>
        <v>0</v>
      </c>
      <c r="H188" s="28">
        <f t="shared" si="61"/>
        <v>0</v>
      </c>
      <c r="I188" s="28">
        <f t="shared" si="61"/>
        <v>0</v>
      </c>
      <c r="J188" s="28">
        <f t="shared" si="61"/>
        <v>0</v>
      </c>
      <c r="K188" s="28">
        <f t="shared" si="61"/>
        <v>0</v>
      </c>
      <c r="L188" s="28">
        <f t="shared" si="61"/>
        <v>1785</v>
      </c>
      <c r="M188" s="28">
        <f t="shared" si="61"/>
        <v>4165</v>
      </c>
      <c r="N188" s="29">
        <f t="shared" si="61"/>
        <v>0</v>
      </c>
      <c r="O188" s="29">
        <f t="shared" si="61"/>
        <v>0</v>
      </c>
      <c r="P188" s="29">
        <f t="shared" si="61"/>
        <v>0</v>
      </c>
      <c r="Q188" s="61"/>
      <c r="R188" s="72"/>
    </row>
    <row r="189" spans="1:18" ht="30">
      <c r="A189" s="69"/>
      <c r="B189" s="70"/>
      <c r="C189" s="12" t="s">
        <v>26</v>
      </c>
      <c r="D189" s="66"/>
      <c r="E189" s="28">
        <f>E194</f>
        <v>0</v>
      </c>
      <c r="F189" s="23">
        <f>SUM(G189:N189)</f>
        <v>0</v>
      </c>
      <c r="G189" s="28">
        <f t="shared" si="61"/>
        <v>0</v>
      </c>
      <c r="H189" s="28">
        <f t="shared" si="61"/>
        <v>0</v>
      </c>
      <c r="I189" s="28">
        <f t="shared" si="61"/>
        <v>0</v>
      </c>
      <c r="J189" s="28">
        <f t="shared" si="61"/>
        <v>0</v>
      </c>
      <c r="K189" s="28">
        <f t="shared" si="61"/>
        <v>0</v>
      </c>
      <c r="L189" s="28">
        <f t="shared" si="61"/>
        <v>0</v>
      </c>
      <c r="M189" s="28">
        <f t="shared" si="61"/>
        <v>0</v>
      </c>
      <c r="N189" s="29">
        <f t="shared" si="61"/>
        <v>0</v>
      </c>
      <c r="O189" s="29">
        <f t="shared" si="61"/>
        <v>0</v>
      </c>
      <c r="P189" s="29">
        <f t="shared" si="61"/>
        <v>0</v>
      </c>
      <c r="Q189" s="61"/>
      <c r="R189" s="72"/>
    </row>
    <row r="190" spans="1:18" ht="30">
      <c r="A190" s="69"/>
      <c r="B190" s="70"/>
      <c r="C190" s="25" t="s">
        <v>70</v>
      </c>
      <c r="D190" s="66"/>
      <c r="E190" s="28">
        <f>E195</f>
        <v>0</v>
      </c>
      <c r="F190" s="23">
        <f>SUM(G190:N190)</f>
        <v>0</v>
      </c>
      <c r="G190" s="28">
        <f t="shared" si="61"/>
        <v>0</v>
      </c>
      <c r="H190" s="28">
        <f t="shared" si="61"/>
        <v>0</v>
      </c>
      <c r="I190" s="28">
        <f t="shared" si="61"/>
        <v>0</v>
      </c>
      <c r="J190" s="28">
        <f t="shared" si="61"/>
        <v>0</v>
      </c>
      <c r="K190" s="28">
        <f t="shared" si="61"/>
        <v>0</v>
      </c>
      <c r="L190" s="28">
        <f t="shared" si="61"/>
        <v>0</v>
      </c>
      <c r="M190" s="28">
        <f t="shared" si="61"/>
        <v>0</v>
      </c>
      <c r="N190" s="29">
        <f t="shared" si="61"/>
        <v>0</v>
      </c>
      <c r="O190" s="29">
        <f t="shared" si="61"/>
        <v>0</v>
      </c>
      <c r="P190" s="29">
        <f t="shared" si="61"/>
        <v>0</v>
      </c>
      <c r="Q190" s="61"/>
      <c r="R190" s="72"/>
    </row>
    <row r="191" spans="1:18" ht="30">
      <c r="A191" s="69"/>
      <c r="B191" s="70"/>
      <c r="C191" s="25" t="s">
        <v>28</v>
      </c>
      <c r="D191" s="66"/>
      <c r="E191" s="28">
        <f>E196</f>
        <v>0</v>
      </c>
      <c r="F191" s="23">
        <f>SUM(G191:N191)</f>
        <v>0</v>
      </c>
      <c r="G191" s="28">
        <f t="shared" si="61"/>
        <v>0</v>
      </c>
      <c r="H191" s="28">
        <f t="shared" si="61"/>
        <v>0</v>
      </c>
      <c r="I191" s="28">
        <f t="shared" si="61"/>
        <v>0</v>
      </c>
      <c r="J191" s="28">
        <f t="shared" si="61"/>
        <v>0</v>
      </c>
      <c r="K191" s="28">
        <f t="shared" si="61"/>
        <v>0</v>
      </c>
      <c r="L191" s="28">
        <f t="shared" si="61"/>
        <v>0</v>
      </c>
      <c r="M191" s="28">
        <f t="shared" si="61"/>
        <v>0</v>
      </c>
      <c r="N191" s="29">
        <f t="shared" si="61"/>
        <v>0</v>
      </c>
      <c r="O191" s="29">
        <f t="shared" si="61"/>
        <v>0</v>
      </c>
      <c r="P191" s="29">
        <f t="shared" si="61"/>
        <v>0</v>
      </c>
      <c r="Q191" s="61"/>
      <c r="R191" s="72"/>
    </row>
    <row r="192" spans="1:18" ht="15">
      <c r="A192" s="99" t="s">
        <v>31</v>
      </c>
      <c r="B192" s="70" t="s">
        <v>83</v>
      </c>
      <c r="C192" s="25" t="s">
        <v>22</v>
      </c>
      <c r="D192" s="66" t="s">
        <v>80</v>
      </c>
      <c r="E192" s="28">
        <v>0</v>
      </c>
      <c r="F192" s="26">
        <f aca="true" t="shared" si="62" ref="F192:P192">F193+F194+F195+F196</f>
        <v>5950</v>
      </c>
      <c r="G192" s="26">
        <f t="shared" si="62"/>
        <v>0</v>
      </c>
      <c r="H192" s="26">
        <f t="shared" si="62"/>
        <v>0</v>
      </c>
      <c r="I192" s="26">
        <f t="shared" si="62"/>
        <v>0</v>
      </c>
      <c r="J192" s="26">
        <f t="shared" si="62"/>
        <v>0</v>
      </c>
      <c r="K192" s="26">
        <f t="shared" si="62"/>
        <v>0</v>
      </c>
      <c r="L192" s="26">
        <f t="shared" si="62"/>
        <v>1785</v>
      </c>
      <c r="M192" s="26">
        <f t="shared" si="62"/>
        <v>4165</v>
      </c>
      <c r="N192" s="24">
        <f t="shared" si="62"/>
        <v>0</v>
      </c>
      <c r="O192" s="24">
        <f t="shared" si="62"/>
        <v>0</v>
      </c>
      <c r="P192" s="24">
        <f t="shared" si="62"/>
        <v>0</v>
      </c>
      <c r="Q192" s="61"/>
      <c r="R192" s="72"/>
    </row>
    <row r="193" spans="1:18" ht="30">
      <c r="A193" s="99"/>
      <c r="B193" s="70"/>
      <c r="C193" s="12" t="s">
        <v>69</v>
      </c>
      <c r="D193" s="66"/>
      <c r="E193" s="29">
        <v>0</v>
      </c>
      <c r="F193" s="23">
        <f>SUM(G193:N193)</f>
        <v>5950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1785</v>
      </c>
      <c r="M193" s="26">
        <v>4165</v>
      </c>
      <c r="N193" s="24">
        <v>0</v>
      </c>
      <c r="O193" s="24">
        <v>0</v>
      </c>
      <c r="P193" s="24">
        <v>0</v>
      </c>
      <c r="Q193" s="61"/>
      <c r="R193" s="72"/>
    </row>
    <row r="194" spans="1:18" ht="30">
      <c r="A194" s="99"/>
      <c r="B194" s="70"/>
      <c r="C194" s="12" t="s">
        <v>26</v>
      </c>
      <c r="D194" s="66"/>
      <c r="E194" s="29">
        <v>0</v>
      </c>
      <c r="F194" s="23">
        <f>SUM(G194:N194)</f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4">
        <v>0</v>
      </c>
      <c r="O194" s="24">
        <v>0</v>
      </c>
      <c r="P194" s="24">
        <v>0</v>
      </c>
      <c r="Q194" s="61"/>
      <c r="R194" s="72"/>
    </row>
    <row r="195" spans="1:18" ht="30">
      <c r="A195" s="99"/>
      <c r="B195" s="70"/>
      <c r="C195" s="25" t="s">
        <v>70</v>
      </c>
      <c r="D195" s="66"/>
      <c r="E195" s="29">
        <v>0</v>
      </c>
      <c r="F195" s="23">
        <f>SUM(G195:N195)</f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4">
        <v>0</v>
      </c>
      <c r="O195" s="24">
        <v>0</v>
      </c>
      <c r="P195" s="24">
        <v>0</v>
      </c>
      <c r="Q195" s="61"/>
      <c r="R195" s="72"/>
    </row>
    <row r="196" spans="1:18" ht="30">
      <c r="A196" s="99"/>
      <c r="B196" s="70"/>
      <c r="C196" s="25" t="s">
        <v>71</v>
      </c>
      <c r="D196" s="66"/>
      <c r="E196" s="29">
        <v>0</v>
      </c>
      <c r="F196" s="23">
        <f>SUM(G196:N196)</f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4">
        <v>0</v>
      </c>
      <c r="O196" s="24">
        <v>0</v>
      </c>
      <c r="P196" s="24">
        <v>0</v>
      </c>
      <c r="Q196" s="61"/>
      <c r="R196" s="72"/>
    </row>
    <row r="197" spans="1:18" ht="12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48"/>
      <c r="N197" s="30"/>
      <c r="O197" s="30"/>
      <c r="P197" s="30"/>
      <c r="Q197" s="30"/>
      <c r="R197" s="30"/>
    </row>
    <row r="198" spans="1:18" ht="12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48"/>
      <c r="N198" s="30"/>
      <c r="O198" s="30"/>
      <c r="P198" s="30"/>
      <c r="Q198" s="30"/>
      <c r="R198" s="30"/>
    </row>
    <row r="199" spans="1:18" ht="12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48"/>
      <c r="N199" s="30"/>
      <c r="O199" s="30"/>
      <c r="P199" s="30"/>
      <c r="Q199" s="30"/>
      <c r="R199" s="30"/>
    </row>
    <row r="200" spans="1:18" ht="12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48"/>
      <c r="N200" s="30"/>
      <c r="O200" s="30"/>
      <c r="P200" s="30"/>
      <c r="Q200" s="30"/>
      <c r="R200" s="30"/>
    </row>
    <row r="201" spans="1:18" ht="12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48"/>
      <c r="N201" s="30"/>
      <c r="O201" s="30"/>
      <c r="P201" s="30"/>
      <c r="Q201" s="30"/>
      <c r="R201" s="30"/>
    </row>
    <row r="202" spans="1:18" ht="12.7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48"/>
      <c r="N202" s="30"/>
      <c r="O202" s="30"/>
      <c r="P202" s="30"/>
      <c r="Q202" s="30"/>
      <c r="R202" s="30"/>
    </row>
    <row r="203" spans="1:18" ht="12.7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48"/>
      <c r="N203" s="30"/>
      <c r="O203" s="30"/>
      <c r="P203" s="30"/>
      <c r="Q203" s="30"/>
      <c r="R203" s="30"/>
    </row>
    <row r="204" spans="1:18" ht="12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48"/>
      <c r="N204" s="30"/>
      <c r="O204" s="30"/>
      <c r="P204" s="30"/>
      <c r="Q204" s="30"/>
      <c r="R204" s="30"/>
    </row>
    <row r="205" spans="1:18" ht="12.7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48"/>
      <c r="N205" s="30"/>
      <c r="O205" s="30"/>
      <c r="P205" s="30"/>
      <c r="Q205" s="30"/>
      <c r="R205" s="30"/>
    </row>
    <row r="206" spans="1:18" ht="12.7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48"/>
      <c r="N206" s="30"/>
      <c r="O206" s="30"/>
      <c r="P206" s="30"/>
      <c r="Q206" s="30"/>
      <c r="R206" s="30"/>
    </row>
    <row r="207" spans="1:18" ht="12.7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48"/>
      <c r="N207" s="30"/>
      <c r="O207" s="30"/>
      <c r="P207" s="30"/>
      <c r="Q207" s="30"/>
      <c r="R207" s="30"/>
    </row>
    <row r="208" spans="1:18" ht="12.7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48"/>
      <c r="N208" s="30"/>
      <c r="O208" s="30"/>
      <c r="P208" s="30"/>
      <c r="Q208" s="30"/>
      <c r="R208" s="30"/>
    </row>
    <row r="209" spans="1:18" ht="12.7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48"/>
      <c r="N209" s="30"/>
      <c r="O209" s="30"/>
      <c r="P209" s="30"/>
      <c r="Q209" s="30"/>
      <c r="R209" s="30"/>
    </row>
    <row r="210" spans="1:18" ht="12.7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48"/>
      <c r="N210" s="30"/>
      <c r="O210" s="30"/>
      <c r="P210" s="30"/>
      <c r="Q210" s="30"/>
      <c r="R210" s="30"/>
    </row>
    <row r="211" spans="1:18" ht="12.7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48"/>
      <c r="N211" s="30"/>
      <c r="O211" s="30"/>
      <c r="P211" s="30"/>
      <c r="Q211" s="30"/>
      <c r="R211" s="30"/>
    </row>
    <row r="212" spans="1:18" ht="12.7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48"/>
      <c r="N212" s="30"/>
      <c r="O212" s="30"/>
      <c r="P212" s="30"/>
      <c r="Q212" s="30"/>
      <c r="R212" s="30"/>
    </row>
    <row r="213" spans="1:18" ht="12.7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48"/>
      <c r="N213" s="30"/>
      <c r="O213" s="30"/>
      <c r="P213" s="30"/>
      <c r="Q213" s="30"/>
      <c r="R213" s="30"/>
    </row>
    <row r="214" spans="1:18" ht="12.7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48"/>
      <c r="N214" s="30"/>
      <c r="O214" s="30"/>
      <c r="P214" s="30"/>
      <c r="Q214" s="30"/>
      <c r="R214" s="30"/>
    </row>
    <row r="215" spans="1:18" ht="12.7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48"/>
      <c r="N215" s="30"/>
      <c r="O215" s="30"/>
      <c r="P215" s="30"/>
      <c r="Q215" s="30"/>
      <c r="R215" s="30"/>
    </row>
    <row r="216" spans="1:18" ht="12.7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48"/>
      <c r="N216" s="30"/>
      <c r="O216" s="30"/>
      <c r="P216" s="30"/>
      <c r="Q216" s="30"/>
      <c r="R216" s="30"/>
    </row>
    <row r="217" spans="1:18" ht="12.7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48"/>
      <c r="N217" s="30"/>
      <c r="O217" s="30"/>
      <c r="P217" s="30"/>
      <c r="Q217" s="30"/>
      <c r="R217" s="30"/>
    </row>
    <row r="218" spans="1:18" ht="12.7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48"/>
      <c r="N218" s="30"/>
      <c r="O218" s="30"/>
      <c r="P218" s="30"/>
      <c r="Q218" s="30"/>
      <c r="R218" s="30"/>
    </row>
    <row r="219" spans="1:18" ht="12.7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48"/>
      <c r="N219" s="30"/>
      <c r="O219" s="30"/>
      <c r="P219" s="30"/>
      <c r="Q219" s="30"/>
      <c r="R219" s="30"/>
    </row>
    <row r="220" spans="1:18" ht="12.7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48"/>
      <c r="N220" s="30"/>
      <c r="O220" s="30"/>
      <c r="P220" s="30"/>
      <c r="Q220" s="30"/>
      <c r="R220" s="30"/>
    </row>
    <row r="221" spans="1:18" ht="12.7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48"/>
      <c r="N221" s="30"/>
      <c r="O221" s="30"/>
      <c r="P221" s="30"/>
      <c r="Q221" s="30"/>
      <c r="R221" s="30"/>
    </row>
    <row r="222" spans="1:18" ht="12.7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48"/>
      <c r="N222" s="30"/>
      <c r="O222" s="30"/>
      <c r="P222" s="30"/>
      <c r="Q222" s="30"/>
      <c r="R222" s="30"/>
    </row>
    <row r="223" spans="1:18" ht="12.7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48"/>
      <c r="N223" s="30"/>
      <c r="O223" s="30"/>
      <c r="P223" s="30"/>
      <c r="Q223" s="30"/>
      <c r="R223" s="30"/>
    </row>
    <row r="224" spans="1:18" ht="12.7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48"/>
      <c r="N224" s="30"/>
      <c r="O224" s="30"/>
      <c r="P224" s="30"/>
      <c r="Q224" s="30"/>
      <c r="R224" s="30"/>
    </row>
    <row r="225" spans="1:18" ht="12.7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48"/>
      <c r="N225" s="30"/>
      <c r="O225" s="30"/>
      <c r="P225" s="30"/>
      <c r="Q225" s="30"/>
      <c r="R225" s="30"/>
    </row>
    <row r="226" spans="1:18" ht="12.7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48"/>
      <c r="N226" s="30"/>
      <c r="O226" s="30"/>
      <c r="P226" s="30"/>
      <c r="Q226" s="30"/>
      <c r="R226" s="30"/>
    </row>
    <row r="227" spans="1:18" ht="12.7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48"/>
      <c r="N227" s="30"/>
      <c r="O227" s="30"/>
      <c r="P227" s="30"/>
      <c r="Q227" s="30"/>
      <c r="R227" s="30"/>
    </row>
    <row r="228" spans="1:18" ht="12.7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48"/>
      <c r="N228" s="30"/>
      <c r="O228" s="30"/>
      <c r="P228" s="30"/>
      <c r="Q228" s="30"/>
      <c r="R228" s="30"/>
    </row>
    <row r="229" spans="1:18" ht="12.7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48"/>
      <c r="N229" s="30"/>
      <c r="O229" s="30"/>
      <c r="P229" s="30"/>
      <c r="Q229" s="30"/>
      <c r="R229" s="30"/>
    </row>
    <row r="230" spans="1:18" ht="12.7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48"/>
      <c r="N230" s="30"/>
      <c r="O230" s="30"/>
      <c r="P230" s="30"/>
      <c r="Q230" s="30"/>
      <c r="R230" s="30"/>
    </row>
    <row r="231" spans="1:18" ht="12.7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48"/>
      <c r="N231" s="30"/>
      <c r="O231" s="30"/>
      <c r="P231" s="30"/>
      <c r="Q231" s="30"/>
      <c r="R231" s="30"/>
    </row>
    <row r="232" spans="1:18" ht="12.7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48"/>
      <c r="N232" s="30"/>
      <c r="O232" s="30"/>
      <c r="P232" s="30"/>
      <c r="Q232" s="30"/>
      <c r="R232" s="30"/>
    </row>
    <row r="233" spans="1:18" ht="12.7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48"/>
      <c r="N233" s="30"/>
      <c r="O233" s="30"/>
      <c r="P233" s="30"/>
      <c r="Q233" s="30"/>
      <c r="R233" s="30"/>
    </row>
    <row r="234" spans="1:18" ht="12.7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48"/>
      <c r="N234" s="30"/>
      <c r="O234" s="30"/>
      <c r="P234" s="30"/>
      <c r="Q234" s="30"/>
      <c r="R234" s="30"/>
    </row>
    <row r="235" spans="1:18" ht="12.7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48"/>
      <c r="N235" s="30"/>
      <c r="O235" s="30"/>
      <c r="P235" s="30"/>
      <c r="Q235" s="30"/>
      <c r="R235" s="30"/>
    </row>
    <row r="236" spans="1:18" ht="12.7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48"/>
      <c r="N236" s="30"/>
      <c r="O236" s="30"/>
      <c r="P236" s="30"/>
      <c r="Q236" s="30"/>
      <c r="R236" s="30"/>
    </row>
    <row r="237" spans="1:18" ht="12.7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48"/>
      <c r="N237" s="30"/>
      <c r="O237" s="30"/>
      <c r="P237" s="30"/>
      <c r="Q237" s="30"/>
      <c r="R237" s="30"/>
    </row>
    <row r="238" spans="1:18" ht="12.7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48"/>
      <c r="N238" s="30"/>
      <c r="O238" s="30"/>
      <c r="P238" s="30"/>
      <c r="Q238" s="30"/>
      <c r="R238" s="30"/>
    </row>
    <row r="239" spans="1:18" ht="12.7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48"/>
      <c r="N239" s="30"/>
      <c r="O239" s="30"/>
      <c r="P239" s="30"/>
      <c r="Q239" s="30"/>
      <c r="R239" s="30"/>
    </row>
    <row r="240" spans="1:18" ht="12.7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48"/>
      <c r="N240" s="30"/>
      <c r="O240" s="30"/>
      <c r="P240" s="30"/>
      <c r="Q240" s="30"/>
      <c r="R240" s="30"/>
    </row>
    <row r="241" spans="1:18" ht="12.7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48"/>
      <c r="N241" s="30"/>
      <c r="O241" s="30"/>
      <c r="P241" s="30"/>
      <c r="Q241" s="30"/>
      <c r="R241" s="30"/>
    </row>
    <row r="242" spans="1:18" ht="12.7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48"/>
      <c r="N242" s="30"/>
      <c r="O242" s="30"/>
      <c r="P242" s="30"/>
      <c r="Q242" s="30"/>
      <c r="R242" s="30"/>
    </row>
    <row r="243" spans="1:18" ht="12.7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48"/>
      <c r="N243" s="30"/>
      <c r="O243" s="30"/>
      <c r="P243" s="30"/>
      <c r="Q243" s="30"/>
      <c r="R243" s="30"/>
    </row>
    <row r="244" spans="1:18" ht="12.7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48"/>
      <c r="N244" s="30"/>
      <c r="O244" s="30"/>
      <c r="P244" s="30"/>
      <c r="Q244" s="30"/>
      <c r="R244" s="30"/>
    </row>
    <row r="245" spans="1:18" ht="12.7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48"/>
      <c r="N245" s="30"/>
      <c r="O245" s="30"/>
      <c r="P245" s="30"/>
      <c r="Q245" s="30"/>
      <c r="R245" s="30"/>
    </row>
    <row r="246" spans="1:18" ht="12.7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48"/>
      <c r="N246" s="30"/>
      <c r="O246" s="30"/>
      <c r="P246" s="30"/>
      <c r="Q246" s="30"/>
      <c r="R246" s="30"/>
    </row>
    <row r="247" spans="1:18" ht="12.7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48"/>
      <c r="N247" s="30"/>
      <c r="O247" s="30"/>
      <c r="P247" s="30"/>
      <c r="Q247" s="30"/>
      <c r="R247" s="30"/>
    </row>
    <row r="248" spans="1:18" ht="12.7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48"/>
      <c r="N248" s="30"/>
      <c r="O248" s="30"/>
      <c r="P248" s="30"/>
      <c r="Q248" s="30"/>
      <c r="R248" s="30"/>
    </row>
    <row r="249" spans="1:18" ht="12.7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48"/>
      <c r="N249" s="30"/>
      <c r="O249" s="30"/>
      <c r="P249" s="30"/>
      <c r="Q249" s="30"/>
      <c r="R249" s="30"/>
    </row>
    <row r="250" spans="1:18" ht="12.7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48"/>
      <c r="N250" s="30"/>
      <c r="O250" s="30"/>
      <c r="P250" s="30"/>
      <c r="Q250" s="30"/>
      <c r="R250" s="30"/>
    </row>
    <row r="251" spans="1:18" ht="12.7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48"/>
      <c r="N251" s="30"/>
      <c r="O251" s="30"/>
      <c r="P251" s="30"/>
      <c r="Q251" s="30"/>
      <c r="R251" s="30"/>
    </row>
    <row r="252" spans="1:18" ht="12.7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48"/>
      <c r="N252" s="30"/>
      <c r="O252" s="30"/>
      <c r="P252" s="30"/>
      <c r="Q252" s="30"/>
      <c r="R252" s="30"/>
    </row>
    <row r="253" spans="1:18" ht="12.7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48"/>
      <c r="N253" s="30"/>
      <c r="O253" s="30"/>
      <c r="P253" s="30"/>
      <c r="Q253" s="30"/>
      <c r="R253" s="30"/>
    </row>
    <row r="254" spans="1:18" ht="12.7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48"/>
      <c r="N254" s="30"/>
      <c r="O254" s="30"/>
      <c r="P254" s="30"/>
      <c r="Q254" s="30"/>
      <c r="R254" s="30"/>
    </row>
    <row r="255" spans="1:18" ht="12.7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48"/>
      <c r="N255" s="30"/>
      <c r="O255" s="30"/>
      <c r="P255" s="30"/>
      <c r="Q255" s="30"/>
      <c r="R255" s="30"/>
    </row>
    <row r="256" spans="1:18" ht="12.7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48"/>
      <c r="N256" s="30"/>
      <c r="O256" s="30"/>
      <c r="P256" s="30"/>
      <c r="Q256" s="30"/>
      <c r="R256" s="30"/>
    </row>
    <row r="257" spans="1:18" ht="12.7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48"/>
      <c r="N257" s="30"/>
      <c r="O257" s="30"/>
      <c r="P257" s="30"/>
      <c r="Q257" s="30"/>
      <c r="R257" s="30"/>
    </row>
    <row r="258" spans="1:18" ht="12.7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48"/>
      <c r="N258" s="30"/>
      <c r="O258" s="30"/>
      <c r="P258" s="30"/>
      <c r="Q258" s="30"/>
      <c r="R258" s="30"/>
    </row>
    <row r="259" spans="1:18" ht="12.7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48"/>
      <c r="N259" s="30"/>
      <c r="O259" s="30"/>
      <c r="P259" s="30"/>
      <c r="Q259" s="30"/>
      <c r="R259" s="30"/>
    </row>
    <row r="260" spans="1:18" ht="12.7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48"/>
      <c r="N260" s="30"/>
      <c r="O260" s="30"/>
      <c r="P260" s="30"/>
      <c r="Q260" s="30"/>
      <c r="R260" s="30"/>
    </row>
    <row r="261" spans="1:18" ht="12.7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48"/>
      <c r="N261" s="30"/>
      <c r="O261" s="30"/>
      <c r="P261" s="30"/>
      <c r="Q261" s="30"/>
      <c r="R261" s="30"/>
    </row>
    <row r="262" spans="1:18" ht="12.7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48"/>
      <c r="N262" s="30"/>
      <c r="O262" s="30"/>
      <c r="P262" s="30"/>
      <c r="Q262" s="30"/>
      <c r="R262" s="30"/>
    </row>
    <row r="263" spans="1:18" ht="12.7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48"/>
      <c r="N263" s="30"/>
      <c r="O263" s="30"/>
      <c r="P263" s="30"/>
      <c r="Q263" s="30"/>
      <c r="R263" s="30"/>
    </row>
    <row r="264" spans="1:18" ht="12.7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48"/>
      <c r="N264" s="30"/>
      <c r="O264" s="30"/>
      <c r="P264" s="30"/>
      <c r="Q264" s="30"/>
      <c r="R264" s="30"/>
    </row>
    <row r="265" spans="1:18" ht="12.7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48"/>
      <c r="N265" s="30"/>
      <c r="O265" s="30"/>
      <c r="P265" s="30"/>
      <c r="Q265" s="30"/>
      <c r="R265" s="30"/>
    </row>
    <row r="266" spans="1:18" ht="12.7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48"/>
      <c r="N266" s="30"/>
      <c r="O266" s="30"/>
      <c r="P266" s="30"/>
      <c r="Q266" s="30"/>
      <c r="R266" s="30"/>
    </row>
    <row r="267" spans="1:18" ht="12.7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48"/>
      <c r="N267" s="30"/>
      <c r="O267" s="30"/>
      <c r="P267" s="30"/>
      <c r="Q267" s="30"/>
      <c r="R267" s="30"/>
    </row>
    <row r="268" spans="1:18" ht="12.7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48"/>
      <c r="N268" s="30"/>
      <c r="O268" s="30"/>
      <c r="P268" s="30"/>
      <c r="Q268" s="30"/>
      <c r="R268" s="30"/>
    </row>
    <row r="269" spans="1:18" ht="12.7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48"/>
      <c r="N269" s="30"/>
      <c r="O269" s="30"/>
      <c r="P269" s="30"/>
      <c r="Q269" s="30"/>
      <c r="R269" s="30"/>
    </row>
    <row r="270" spans="1:18" ht="12.7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48"/>
      <c r="N270" s="30"/>
      <c r="O270" s="30"/>
      <c r="P270" s="30"/>
      <c r="Q270" s="30"/>
      <c r="R270" s="30"/>
    </row>
    <row r="271" spans="1:18" ht="12.7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48"/>
      <c r="N271" s="30"/>
      <c r="O271" s="30"/>
      <c r="P271" s="30"/>
      <c r="Q271" s="30"/>
      <c r="R271" s="30"/>
    </row>
    <row r="272" spans="1:18" ht="12.7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48"/>
      <c r="N272" s="30"/>
      <c r="O272" s="30"/>
      <c r="P272" s="30"/>
      <c r="Q272" s="30"/>
      <c r="R272" s="30"/>
    </row>
    <row r="273" spans="1:18" ht="12.7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48"/>
      <c r="N273" s="30"/>
      <c r="O273" s="30"/>
      <c r="P273" s="30"/>
      <c r="Q273" s="30"/>
      <c r="R273" s="30"/>
    </row>
    <row r="274" spans="1:18" ht="12.7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48"/>
      <c r="N274" s="30"/>
      <c r="O274" s="30"/>
      <c r="P274" s="30"/>
      <c r="Q274" s="30"/>
      <c r="R274" s="30"/>
    </row>
    <row r="275" spans="1:18" ht="12.7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48"/>
      <c r="N275" s="30"/>
      <c r="O275" s="30"/>
      <c r="P275" s="30"/>
      <c r="Q275" s="30"/>
      <c r="R275" s="30"/>
    </row>
    <row r="276" spans="1:18" ht="12.7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48"/>
      <c r="N276" s="30"/>
      <c r="O276" s="30"/>
      <c r="P276" s="30"/>
      <c r="Q276" s="30"/>
      <c r="R276" s="30"/>
    </row>
    <row r="277" spans="1:18" ht="12.7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48"/>
      <c r="N277" s="30"/>
      <c r="O277" s="30"/>
      <c r="P277" s="30"/>
      <c r="Q277" s="30"/>
      <c r="R277" s="30"/>
    </row>
    <row r="278" spans="1:18" ht="12.7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48"/>
      <c r="N278" s="30"/>
      <c r="O278" s="30"/>
      <c r="P278" s="30"/>
      <c r="Q278" s="30"/>
      <c r="R278" s="30"/>
    </row>
    <row r="279" spans="1:18" ht="12.7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48"/>
      <c r="N279" s="30"/>
      <c r="O279" s="30"/>
      <c r="P279" s="30"/>
      <c r="Q279" s="30"/>
      <c r="R279" s="30"/>
    </row>
    <row r="280" spans="1:18" ht="12.7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48"/>
      <c r="N280" s="30"/>
      <c r="O280" s="30"/>
      <c r="P280" s="30"/>
      <c r="Q280" s="30"/>
      <c r="R280" s="30"/>
    </row>
    <row r="281" spans="1:18" ht="12.7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48"/>
      <c r="N281" s="30"/>
      <c r="O281" s="30"/>
      <c r="P281" s="30"/>
      <c r="Q281" s="30"/>
      <c r="R281" s="30"/>
    </row>
    <row r="282" spans="1:18" ht="12.7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48"/>
      <c r="N282" s="30"/>
      <c r="O282" s="30"/>
      <c r="P282" s="30"/>
      <c r="Q282" s="30"/>
      <c r="R282" s="30"/>
    </row>
    <row r="283" spans="1:18" ht="12.7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48"/>
      <c r="N283" s="30"/>
      <c r="O283" s="30"/>
      <c r="P283" s="30"/>
      <c r="Q283" s="30"/>
      <c r="R283" s="30"/>
    </row>
    <row r="284" spans="1:18" ht="12.7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48"/>
      <c r="N284" s="30"/>
      <c r="O284" s="30"/>
      <c r="P284" s="30"/>
      <c r="Q284" s="30"/>
      <c r="R284" s="30"/>
    </row>
    <row r="285" spans="1:18" ht="12.7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48"/>
      <c r="N285" s="30"/>
      <c r="O285" s="30"/>
      <c r="P285" s="30"/>
      <c r="Q285" s="30"/>
      <c r="R285" s="30"/>
    </row>
    <row r="286" spans="1:18" ht="12.7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48"/>
      <c r="N286" s="30"/>
      <c r="O286" s="30"/>
      <c r="P286" s="30"/>
      <c r="Q286" s="30"/>
      <c r="R286" s="30"/>
    </row>
    <row r="287" spans="1:18" ht="12.7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48"/>
      <c r="N287" s="30"/>
      <c r="O287" s="30"/>
      <c r="P287" s="30"/>
      <c r="Q287" s="30"/>
      <c r="R287" s="30"/>
    </row>
    <row r="288" spans="1:18" ht="12.7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48"/>
      <c r="N288" s="30"/>
      <c r="O288" s="30"/>
      <c r="P288" s="30"/>
      <c r="Q288" s="30"/>
      <c r="R288" s="30"/>
    </row>
    <row r="289" spans="1:18" ht="12.7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48"/>
      <c r="N289" s="30"/>
      <c r="O289" s="30"/>
      <c r="P289" s="30"/>
      <c r="Q289" s="30"/>
      <c r="R289" s="30"/>
    </row>
    <row r="290" spans="1:18" ht="12.7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48"/>
      <c r="N290" s="30"/>
      <c r="O290" s="30"/>
      <c r="P290" s="30"/>
      <c r="Q290" s="30"/>
      <c r="R290" s="30"/>
    </row>
    <row r="291" spans="1:18" ht="12.7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48"/>
      <c r="N291" s="30"/>
      <c r="O291" s="30"/>
      <c r="P291" s="30"/>
      <c r="Q291" s="30"/>
      <c r="R291" s="30"/>
    </row>
    <row r="292" spans="1:18" ht="12.7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48"/>
      <c r="N292" s="30"/>
      <c r="O292" s="30"/>
      <c r="P292" s="30"/>
      <c r="Q292" s="30"/>
      <c r="R292" s="30"/>
    </row>
    <row r="293" spans="1:18" ht="12.7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48"/>
      <c r="N293" s="30"/>
      <c r="O293" s="30"/>
      <c r="P293" s="30"/>
      <c r="Q293" s="30"/>
      <c r="R293" s="30"/>
    </row>
    <row r="294" spans="1:18" ht="12.7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48"/>
      <c r="N294" s="30"/>
      <c r="O294" s="30"/>
      <c r="P294" s="30"/>
      <c r="Q294" s="30"/>
      <c r="R294" s="30"/>
    </row>
    <row r="295" spans="1:18" ht="12.7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48"/>
      <c r="N295" s="30"/>
      <c r="O295" s="30"/>
      <c r="P295" s="30"/>
      <c r="Q295" s="30"/>
      <c r="R295" s="30"/>
    </row>
    <row r="296" spans="1:18" ht="12.7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48"/>
      <c r="N296" s="30"/>
      <c r="O296" s="30"/>
      <c r="P296" s="30"/>
      <c r="Q296" s="30"/>
      <c r="R296" s="30"/>
    </row>
    <row r="297" spans="1:18" ht="12.7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48"/>
      <c r="N297" s="30"/>
      <c r="O297" s="30"/>
      <c r="P297" s="30"/>
      <c r="Q297" s="30"/>
      <c r="R297" s="30"/>
    </row>
    <row r="298" spans="1:18" ht="12.7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48"/>
      <c r="N298" s="30"/>
      <c r="O298" s="30"/>
      <c r="P298" s="30"/>
      <c r="Q298" s="30"/>
      <c r="R298" s="30"/>
    </row>
    <row r="299" spans="1:18" ht="12.7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48"/>
      <c r="N299" s="30"/>
      <c r="O299" s="30"/>
      <c r="P299" s="30"/>
      <c r="Q299" s="30"/>
      <c r="R299" s="30"/>
    </row>
    <row r="300" spans="1:18" ht="12.7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48"/>
      <c r="N300" s="30"/>
      <c r="O300" s="30"/>
      <c r="P300" s="30"/>
      <c r="Q300" s="30"/>
      <c r="R300" s="30"/>
    </row>
    <row r="301" spans="1:18" ht="12.7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48"/>
      <c r="N301" s="30"/>
      <c r="O301" s="30"/>
      <c r="P301" s="30"/>
      <c r="Q301" s="30"/>
      <c r="R301" s="30"/>
    </row>
    <row r="302" spans="1:18" ht="12.7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48"/>
      <c r="N302" s="30"/>
      <c r="O302" s="30"/>
      <c r="P302" s="30"/>
      <c r="Q302" s="30"/>
      <c r="R302" s="30"/>
    </row>
    <row r="303" spans="1:18" ht="12.7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48"/>
      <c r="N303" s="30"/>
      <c r="O303" s="30"/>
      <c r="P303" s="30"/>
      <c r="Q303" s="30"/>
      <c r="R303" s="30"/>
    </row>
    <row r="304" spans="1:18" ht="12.7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48"/>
      <c r="N304" s="30"/>
      <c r="O304" s="30"/>
      <c r="P304" s="30"/>
      <c r="Q304" s="30"/>
      <c r="R304" s="30"/>
    </row>
    <row r="305" spans="1:18" ht="12.7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48"/>
      <c r="N305" s="30"/>
      <c r="O305" s="30"/>
      <c r="P305" s="30"/>
      <c r="Q305" s="30"/>
      <c r="R305" s="30"/>
    </row>
    <row r="306" spans="1:18" ht="12.7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48"/>
      <c r="N306" s="30"/>
      <c r="O306" s="30"/>
      <c r="P306" s="30"/>
      <c r="Q306" s="30"/>
      <c r="R306" s="30"/>
    </row>
    <row r="307" spans="1:18" ht="12.7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48"/>
      <c r="N307" s="30"/>
      <c r="O307" s="30"/>
      <c r="P307" s="30"/>
      <c r="Q307" s="30"/>
      <c r="R307" s="30"/>
    </row>
    <row r="308" spans="1:18" ht="12.7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48"/>
      <c r="N308" s="30"/>
      <c r="O308" s="30"/>
      <c r="P308" s="30"/>
      <c r="Q308" s="30"/>
      <c r="R308" s="30"/>
    </row>
    <row r="309" spans="1:18" ht="12.7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48"/>
      <c r="N309" s="30"/>
      <c r="O309" s="30"/>
      <c r="P309" s="30"/>
      <c r="Q309" s="30"/>
      <c r="R309" s="30"/>
    </row>
    <row r="310" spans="1:18" ht="12.7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48"/>
      <c r="N310" s="30"/>
      <c r="O310" s="30"/>
      <c r="P310" s="30"/>
      <c r="Q310" s="30"/>
      <c r="R310" s="30"/>
    </row>
    <row r="311" spans="1:18" ht="12.7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48"/>
      <c r="N311" s="30"/>
      <c r="O311" s="30"/>
      <c r="P311" s="30"/>
      <c r="Q311" s="30"/>
      <c r="R311" s="30"/>
    </row>
    <row r="312" spans="1:18" ht="12.7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48"/>
      <c r="N312" s="30"/>
      <c r="O312" s="30"/>
      <c r="P312" s="30"/>
      <c r="Q312" s="30"/>
      <c r="R312" s="30"/>
    </row>
    <row r="313" spans="1:18" ht="12.7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48"/>
      <c r="N313" s="30"/>
      <c r="O313" s="30"/>
      <c r="P313" s="30"/>
      <c r="Q313" s="30"/>
      <c r="R313" s="30"/>
    </row>
    <row r="314" spans="1:18" ht="12.7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48"/>
      <c r="N314" s="30"/>
      <c r="O314" s="30"/>
      <c r="P314" s="30"/>
      <c r="Q314" s="30"/>
      <c r="R314" s="30"/>
    </row>
    <row r="315" spans="1:18" ht="12.7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48"/>
      <c r="N315" s="30"/>
      <c r="O315" s="30"/>
      <c r="P315" s="30"/>
      <c r="Q315" s="30"/>
      <c r="R315" s="30"/>
    </row>
    <row r="316" spans="1:18" ht="12.7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48"/>
      <c r="N316" s="30"/>
      <c r="O316" s="30"/>
      <c r="P316" s="30"/>
      <c r="Q316" s="30"/>
      <c r="R316" s="30"/>
    </row>
    <row r="317" spans="1:18" ht="12.7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48"/>
      <c r="N317" s="30"/>
      <c r="O317" s="30"/>
      <c r="P317" s="30"/>
      <c r="Q317" s="30"/>
      <c r="R317" s="30"/>
    </row>
    <row r="318" spans="1:18" ht="12.7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48"/>
      <c r="N318" s="30"/>
      <c r="O318" s="30"/>
      <c r="P318" s="30"/>
      <c r="Q318" s="30"/>
      <c r="R318" s="30"/>
    </row>
    <row r="319" spans="1:18" ht="12.7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48"/>
      <c r="N319" s="30"/>
      <c r="O319" s="30"/>
      <c r="P319" s="30"/>
      <c r="Q319" s="30"/>
      <c r="R319" s="30"/>
    </row>
    <row r="320" spans="1:18" ht="12.7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48"/>
      <c r="N320" s="30"/>
      <c r="O320" s="30"/>
      <c r="P320" s="30"/>
      <c r="Q320" s="30"/>
      <c r="R320" s="30"/>
    </row>
    <row r="321" spans="1:18" ht="12.7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48"/>
      <c r="N321" s="30"/>
      <c r="O321" s="30"/>
      <c r="P321" s="30"/>
      <c r="Q321" s="30"/>
      <c r="R321" s="30"/>
    </row>
    <row r="322" spans="1:18" ht="12.7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48"/>
      <c r="N322" s="30"/>
      <c r="O322" s="30"/>
      <c r="P322" s="30"/>
      <c r="Q322" s="30"/>
      <c r="R322" s="30"/>
    </row>
    <row r="323" spans="1:18" ht="12.7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48"/>
      <c r="N323" s="30"/>
      <c r="O323" s="30"/>
      <c r="P323" s="30"/>
      <c r="Q323" s="30"/>
      <c r="R323" s="30"/>
    </row>
    <row r="324" spans="1:18" ht="12.7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48"/>
      <c r="N324" s="30"/>
      <c r="O324" s="30"/>
      <c r="P324" s="30"/>
      <c r="Q324" s="30"/>
      <c r="R324" s="30"/>
    </row>
    <row r="325" spans="1:18" ht="12.7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48"/>
      <c r="N325" s="30"/>
      <c r="O325" s="30"/>
      <c r="P325" s="30"/>
      <c r="Q325" s="30"/>
      <c r="R325" s="30"/>
    </row>
    <row r="326" spans="1:18" ht="12.7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48"/>
      <c r="N326" s="30"/>
      <c r="O326" s="30"/>
      <c r="P326" s="30"/>
      <c r="Q326" s="30"/>
      <c r="R326" s="30"/>
    </row>
    <row r="327" spans="1:18" ht="12.7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48"/>
      <c r="N327" s="30"/>
      <c r="O327" s="30"/>
      <c r="P327" s="30"/>
      <c r="Q327" s="30"/>
      <c r="R327" s="30"/>
    </row>
    <row r="328" spans="1:18" ht="12.7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48"/>
      <c r="N328" s="30"/>
      <c r="O328" s="30"/>
      <c r="P328" s="30"/>
      <c r="Q328" s="30"/>
      <c r="R328" s="30"/>
    </row>
    <row r="329" spans="1:18" ht="12.7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48"/>
      <c r="N329" s="30"/>
      <c r="O329" s="30"/>
      <c r="P329" s="30"/>
      <c r="Q329" s="30"/>
      <c r="R329" s="30"/>
    </row>
    <row r="330" spans="1:18" ht="12.7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48"/>
      <c r="N330" s="30"/>
      <c r="O330" s="30"/>
      <c r="P330" s="30"/>
      <c r="Q330" s="30"/>
      <c r="R330" s="30"/>
    </row>
    <row r="331" spans="1:18" ht="12.7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48"/>
      <c r="N331" s="30"/>
      <c r="O331" s="30"/>
      <c r="P331" s="30"/>
      <c r="Q331" s="30"/>
      <c r="R331" s="30"/>
    </row>
    <row r="332" spans="1:18" ht="12.7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48"/>
      <c r="N332" s="30"/>
      <c r="O332" s="30"/>
      <c r="P332" s="30"/>
      <c r="Q332" s="30"/>
      <c r="R332" s="30"/>
    </row>
    <row r="333" spans="1:18" ht="12.7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48"/>
      <c r="N333" s="30"/>
      <c r="O333" s="30"/>
      <c r="P333" s="30"/>
      <c r="Q333" s="30"/>
      <c r="R333" s="30"/>
    </row>
    <row r="334" spans="1:18" ht="12.7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48"/>
      <c r="N334" s="30"/>
      <c r="O334" s="30"/>
      <c r="P334" s="30"/>
      <c r="Q334" s="30"/>
      <c r="R334" s="30"/>
    </row>
    <row r="335" spans="1:18" ht="12.7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48"/>
      <c r="N335" s="30"/>
      <c r="O335" s="30"/>
      <c r="P335" s="30"/>
      <c r="Q335" s="30"/>
      <c r="R335" s="30"/>
    </row>
    <row r="336" spans="1:18" ht="12.7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48"/>
      <c r="N336" s="30"/>
      <c r="O336" s="30"/>
      <c r="P336" s="30"/>
      <c r="Q336" s="30"/>
      <c r="R336" s="30"/>
    </row>
    <row r="337" spans="1:18" ht="12.7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48"/>
      <c r="N337" s="30"/>
      <c r="O337" s="30"/>
      <c r="P337" s="30"/>
      <c r="Q337" s="30"/>
      <c r="R337" s="30"/>
    </row>
    <row r="338" spans="1:18" ht="12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48"/>
      <c r="N338" s="30"/>
      <c r="O338" s="30"/>
      <c r="P338" s="30"/>
      <c r="Q338" s="30"/>
      <c r="R338" s="30"/>
    </row>
    <row r="339" spans="1:18" ht="12.7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48"/>
      <c r="N339" s="30"/>
      <c r="O339" s="30"/>
      <c r="P339" s="30"/>
      <c r="Q339" s="30"/>
      <c r="R339" s="30"/>
    </row>
    <row r="340" spans="1:18" ht="12.7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48"/>
      <c r="N340" s="30"/>
      <c r="O340" s="30"/>
      <c r="P340" s="30"/>
      <c r="Q340" s="30"/>
      <c r="R340" s="30"/>
    </row>
    <row r="341" spans="1:18" ht="12.7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48"/>
      <c r="N341" s="30"/>
      <c r="O341" s="30"/>
      <c r="P341" s="30"/>
      <c r="Q341" s="30"/>
      <c r="R341" s="30"/>
    </row>
    <row r="342" spans="1:18" ht="12.7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48"/>
      <c r="N342" s="30"/>
      <c r="O342" s="30"/>
      <c r="P342" s="30"/>
      <c r="Q342" s="30"/>
      <c r="R342" s="30"/>
    </row>
    <row r="343" spans="1:18" ht="12.7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48"/>
      <c r="N343" s="30"/>
      <c r="O343" s="30"/>
      <c r="P343" s="30"/>
      <c r="Q343" s="30"/>
      <c r="R343" s="30"/>
    </row>
    <row r="344" spans="1:18" ht="12.7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48"/>
      <c r="N344" s="30"/>
      <c r="O344" s="30"/>
      <c r="P344" s="30"/>
      <c r="Q344" s="30"/>
      <c r="R344" s="30"/>
    </row>
    <row r="345" spans="1:18" ht="12.7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48"/>
      <c r="N345" s="30"/>
      <c r="O345" s="30"/>
      <c r="P345" s="30"/>
      <c r="Q345" s="30"/>
      <c r="R345" s="30"/>
    </row>
    <row r="346" spans="1:18" ht="12.7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48"/>
      <c r="N346" s="30"/>
      <c r="O346" s="30"/>
      <c r="P346" s="30"/>
      <c r="Q346" s="30"/>
      <c r="R346" s="30"/>
    </row>
    <row r="347" spans="1:18" ht="12.7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48"/>
      <c r="N347" s="30"/>
      <c r="O347" s="30"/>
      <c r="P347" s="30"/>
      <c r="Q347" s="30"/>
      <c r="R347" s="30"/>
    </row>
    <row r="348" spans="1:18" ht="12.7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48"/>
      <c r="N348" s="30"/>
      <c r="O348" s="30"/>
      <c r="P348" s="30"/>
      <c r="Q348" s="30"/>
      <c r="R348" s="30"/>
    </row>
    <row r="349" spans="1:18" ht="12.7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48"/>
      <c r="N349" s="30"/>
      <c r="O349" s="30"/>
      <c r="P349" s="30"/>
      <c r="Q349" s="30"/>
      <c r="R349" s="30"/>
    </row>
    <row r="350" spans="1:18" ht="12.7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48"/>
      <c r="N350" s="30"/>
      <c r="O350" s="30"/>
      <c r="P350" s="30"/>
      <c r="Q350" s="30"/>
      <c r="R350" s="30"/>
    </row>
    <row r="351" spans="1:18" ht="12.7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48"/>
      <c r="N351" s="30"/>
      <c r="O351" s="30"/>
      <c r="P351" s="30"/>
      <c r="Q351" s="30"/>
      <c r="R351" s="30"/>
    </row>
    <row r="352" spans="1:18" ht="12.7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48"/>
      <c r="N352" s="30"/>
      <c r="O352" s="30"/>
      <c r="P352" s="30"/>
      <c r="Q352" s="30"/>
      <c r="R352" s="30"/>
    </row>
    <row r="353" spans="1:18" ht="12.7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48"/>
      <c r="N353" s="30"/>
      <c r="O353" s="30"/>
      <c r="P353" s="30"/>
      <c r="Q353" s="30"/>
      <c r="R353" s="30"/>
    </row>
    <row r="354" spans="1:18" ht="12.7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48"/>
      <c r="N354" s="30"/>
      <c r="O354" s="30"/>
      <c r="P354" s="30"/>
      <c r="Q354" s="30"/>
      <c r="R354" s="30"/>
    </row>
    <row r="355" spans="1:18" ht="12.7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48"/>
      <c r="N355" s="30"/>
      <c r="O355" s="30"/>
      <c r="P355" s="30"/>
      <c r="Q355" s="30"/>
      <c r="R355" s="30"/>
    </row>
    <row r="356" spans="1:18" ht="12.7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48"/>
      <c r="N356" s="30"/>
      <c r="O356" s="30"/>
      <c r="P356" s="30"/>
      <c r="Q356" s="30"/>
      <c r="R356" s="30"/>
    </row>
    <row r="357" spans="1:18" ht="12.7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48"/>
      <c r="N357" s="30"/>
      <c r="O357" s="30"/>
      <c r="P357" s="30"/>
      <c r="Q357" s="30"/>
      <c r="R357" s="30"/>
    </row>
    <row r="358" spans="1:18" ht="12.7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48"/>
      <c r="N358" s="30"/>
      <c r="O358" s="30"/>
      <c r="P358" s="30"/>
      <c r="Q358" s="30"/>
      <c r="R358" s="30"/>
    </row>
    <row r="359" spans="1:18" ht="12.7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48"/>
      <c r="N359" s="30"/>
      <c r="O359" s="30"/>
      <c r="P359" s="30"/>
      <c r="Q359" s="30"/>
      <c r="R359" s="30"/>
    </row>
    <row r="360" spans="1:18" ht="12.7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48"/>
      <c r="N360" s="30"/>
      <c r="O360" s="30"/>
      <c r="P360" s="30"/>
      <c r="Q360" s="30"/>
      <c r="R360" s="30"/>
    </row>
    <row r="361" spans="1:18" ht="12.7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48"/>
      <c r="N361" s="30"/>
      <c r="O361" s="30"/>
      <c r="P361" s="30"/>
      <c r="Q361" s="30"/>
      <c r="R361" s="30"/>
    </row>
    <row r="362" spans="1:18" ht="12.7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48"/>
      <c r="N362" s="30"/>
      <c r="O362" s="30"/>
      <c r="P362" s="30"/>
      <c r="Q362" s="30"/>
      <c r="R362" s="30"/>
    </row>
    <row r="363" spans="1:18" ht="12.7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48"/>
      <c r="N363" s="30"/>
      <c r="O363" s="30"/>
      <c r="P363" s="30"/>
      <c r="Q363" s="30"/>
      <c r="R363" s="30"/>
    </row>
    <row r="364" spans="1:18" ht="12.7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48"/>
      <c r="N364" s="30"/>
      <c r="O364" s="30"/>
      <c r="P364" s="30"/>
      <c r="Q364" s="30"/>
      <c r="R364" s="30"/>
    </row>
    <row r="365" spans="1:18" ht="12.7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48"/>
      <c r="N365" s="30"/>
      <c r="O365" s="30"/>
      <c r="P365" s="30"/>
      <c r="Q365" s="30"/>
      <c r="R365" s="30"/>
    </row>
    <row r="366" spans="1:18" ht="12.7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48"/>
      <c r="N366" s="30"/>
      <c r="O366" s="30"/>
      <c r="P366" s="30"/>
      <c r="Q366" s="30"/>
      <c r="R366" s="30"/>
    </row>
    <row r="367" spans="1:18" ht="12.7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48"/>
      <c r="N367" s="30"/>
      <c r="O367" s="30"/>
      <c r="P367" s="30"/>
      <c r="Q367" s="30"/>
      <c r="R367" s="30"/>
    </row>
    <row r="368" spans="1:18" ht="12.7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48"/>
      <c r="N368" s="30"/>
      <c r="O368" s="30"/>
      <c r="P368" s="30"/>
      <c r="Q368" s="30"/>
      <c r="R368" s="30"/>
    </row>
    <row r="369" spans="1:18" ht="12.7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48"/>
      <c r="N369" s="30"/>
      <c r="O369" s="30"/>
      <c r="P369" s="30"/>
      <c r="Q369" s="30"/>
      <c r="R369" s="30"/>
    </row>
    <row r="370" spans="1:18" ht="12.7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48"/>
      <c r="N370" s="30"/>
      <c r="O370" s="30"/>
      <c r="P370" s="30"/>
      <c r="Q370" s="30"/>
      <c r="R370" s="30"/>
    </row>
    <row r="371" spans="1:18" ht="12.7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48"/>
      <c r="N371" s="30"/>
      <c r="O371" s="30"/>
      <c r="P371" s="30"/>
      <c r="Q371" s="30"/>
      <c r="R371" s="30"/>
    </row>
    <row r="372" spans="1:18" ht="12.7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48"/>
      <c r="N372" s="30"/>
      <c r="O372" s="30"/>
      <c r="P372" s="30"/>
      <c r="Q372" s="30"/>
      <c r="R372" s="30"/>
    </row>
    <row r="373" spans="1:18" ht="12.7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48"/>
      <c r="N373" s="30"/>
      <c r="O373" s="30"/>
      <c r="P373" s="30"/>
      <c r="Q373" s="30"/>
      <c r="R373" s="30"/>
    </row>
    <row r="374" spans="1:18" ht="12.7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48"/>
      <c r="N374" s="30"/>
      <c r="O374" s="30"/>
      <c r="P374" s="30"/>
      <c r="Q374" s="30"/>
      <c r="R374" s="30"/>
    </row>
    <row r="375" spans="1:18" ht="12.7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48"/>
      <c r="N375" s="30"/>
      <c r="O375" s="30"/>
      <c r="P375" s="30"/>
      <c r="Q375" s="30"/>
      <c r="R375" s="30"/>
    </row>
    <row r="376" spans="1:18" ht="12.7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48"/>
      <c r="N376" s="30"/>
      <c r="O376" s="30"/>
      <c r="P376" s="30"/>
      <c r="Q376" s="30"/>
      <c r="R376" s="30"/>
    </row>
    <row r="377" spans="1:18" ht="12.7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48"/>
      <c r="N377" s="30"/>
      <c r="O377" s="30"/>
      <c r="P377" s="30"/>
      <c r="Q377" s="30"/>
      <c r="R377" s="30"/>
    </row>
    <row r="378" spans="1:18" ht="12.7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48"/>
      <c r="N378" s="30"/>
      <c r="O378" s="30"/>
      <c r="P378" s="30"/>
      <c r="Q378" s="30"/>
      <c r="R378" s="30"/>
    </row>
    <row r="379" spans="1:18" ht="12.7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48"/>
      <c r="N379" s="30"/>
      <c r="O379" s="30"/>
      <c r="P379" s="30"/>
      <c r="Q379" s="30"/>
      <c r="R379" s="30"/>
    </row>
    <row r="380" spans="1:18" ht="12.7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48"/>
      <c r="N380" s="30"/>
      <c r="O380" s="30"/>
      <c r="P380" s="30"/>
      <c r="Q380" s="30"/>
      <c r="R380" s="30"/>
    </row>
    <row r="381" spans="1:18" ht="12.7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48"/>
      <c r="N381" s="30"/>
      <c r="O381" s="30"/>
      <c r="P381" s="30"/>
      <c r="Q381" s="30"/>
      <c r="R381" s="30"/>
    </row>
    <row r="382" spans="1:18" ht="12.7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48"/>
      <c r="N382" s="30"/>
      <c r="O382" s="30"/>
      <c r="P382" s="30"/>
      <c r="Q382" s="30"/>
      <c r="R382" s="30"/>
    </row>
    <row r="383" spans="1:18" ht="12.7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48"/>
      <c r="N383" s="30"/>
      <c r="O383" s="30"/>
      <c r="P383" s="30"/>
      <c r="Q383" s="30"/>
      <c r="R383" s="30"/>
    </row>
    <row r="384" spans="1:18" ht="12.7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48"/>
      <c r="N384" s="30"/>
      <c r="O384" s="30"/>
      <c r="P384" s="30"/>
      <c r="Q384" s="30"/>
      <c r="R384" s="30"/>
    </row>
    <row r="385" spans="1:18" ht="12.7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48"/>
      <c r="N385" s="30"/>
      <c r="O385" s="30"/>
      <c r="P385" s="30"/>
      <c r="Q385" s="30"/>
      <c r="R385" s="30"/>
    </row>
    <row r="386" spans="1:18" ht="12.7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48"/>
      <c r="N386" s="30"/>
      <c r="O386" s="30"/>
      <c r="P386" s="30"/>
      <c r="Q386" s="30"/>
      <c r="R386" s="30"/>
    </row>
    <row r="387" spans="1:18" ht="12.7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48"/>
      <c r="N387" s="30"/>
      <c r="O387" s="30"/>
      <c r="P387" s="30"/>
      <c r="Q387" s="30"/>
      <c r="R387" s="30"/>
    </row>
    <row r="388" spans="1:18" ht="12.7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48"/>
      <c r="N388" s="30"/>
      <c r="O388" s="30"/>
      <c r="P388" s="30"/>
      <c r="Q388" s="30"/>
      <c r="R388" s="30"/>
    </row>
    <row r="389" spans="1:18" ht="12.7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48"/>
      <c r="N389" s="30"/>
      <c r="O389" s="30"/>
      <c r="P389" s="30"/>
      <c r="Q389" s="30"/>
      <c r="R389" s="30"/>
    </row>
    <row r="390" spans="1:18" ht="12.7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48"/>
      <c r="N390" s="30"/>
      <c r="O390" s="30"/>
      <c r="P390" s="30"/>
      <c r="Q390" s="30"/>
      <c r="R390" s="30"/>
    </row>
    <row r="391" spans="1:18" ht="12.7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48"/>
      <c r="N391" s="30"/>
      <c r="O391" s="30"/>
      <c r="P391" s="30"/>
      <c r="Q391" s="30"/>
      <c r="R391" s="30"/>
    </row>
    <row r="392" spans="1:18" ht="12.7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48"/>
      <c r="N392" s="30"/>
      <c r="O392" s="30"/>
      <c r="P392" s="30"/>
      <c r="Q392" s="30"/>
      <c r="R392" s="30"/>
    </row>
    <row r="393" spans="1:18" ht="12.7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48"/>
      <c r="N393" s="30"/>
      <c r="O393" s="30"/>
      <c r="P393" s="30"/>
      <c r="Q393" s="30"/>
      <c r="R393" s="30"/>
    </row>
    <row r="394" spans="1:18" ht="12.7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48"/>
      <c r="N394" s="30"/>
      <c r="O394" s="30"/>
      <c r="P394" s="30"/>
      <c r="Q394" s="30"/>
      <c r="R394" s="30"/>
    </row>
    <row r="395" spans="1:18" ht="12.7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48"/>
      <c r="N395" s="30"/>
      <c r="O395" s="30"/>
      <c r="P395" s="30"/>
      <c r="Q395" s="30"/>
      <c r="R395" s="30"/>
    </row>
    <row r="396" spans="1:18" ht="12.7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48"/>
      <c r="N396" s="30"/>
      <c r="O396" s="30"/>
      <c r="P396" s="30"/>
      <c r="Q396" s="30"/>
      <c r="R396" s="30"/>
    </row>
    <row r="397" spans="1:18" ht="12.7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48"/>
      <c r="N397" s="30"/>
      <c r="O397" s="30"/>
      <c r="P397" s="30"/>
      <c r="Q397" s="30"/>
      <c r="R397" s="30"/>
    </row>
    <row r="398" spans="1:18" ht="12.7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48"/>
      <c r="N398" s="30"/>
      <c r="O398" s="30"/>
      <c r="P398" s="30"/>
      <c r="Q398" s="30"/>
      <c r="R398" s="30"/>
    </row>
    <row r="399" spans="1:18" ht="12.7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48"/>
      <c r="N399" s="30"/>
      <c r="O399" s="30"/>
      <c r="P399" s="30"/>
      <c r="Q399" s="30"/>
      <c r="R399" s="30"/>
    </row>
    <row r="400" spans="1:18" ht="12.7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48"/>
      <c r="N400" s="30"/>
      <c r="O400" s="30"/>
      <c r="P400" s="30"/>
      <c r="Q400" s="30"/>
      <c r="R400" s="30"/>
    </row>
    <row r="401" spans="1:18" ht="12.7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48"/>
      <c r="N401" s="30"/>
      <c r="O401" s="30"/>
      <c r="P401" s="30"/>
      <c r="Q401" s="30"/>
      <c r="R401" s="30"/>
    </row>
    <row r="402" spans="1:18" ht="12.7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48"/>
      <c r="N402" s="30"/>
      <c r="O402" s="30"/>
      <c r="P402" s="30"/>
      <c r="Q402" s="30"/>
      <c r="R402" s="30"/>
    </row>
    <row r="403" spans="1:18" ht="12.7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48"/>
      <c r="N403" s="30"/>
      <c r="O403" s="30"/>
      <c r="P403" s="30"/>
      <c r="Q403" s="30"/>
      <c r="R403" s="30"/>
    </row>
    <row r="404" spans="1:18" ht="12.7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48"/>
      <c r="N404" s="30"/>
      <c r="O404" s="30"/>
      <c r="P404" s="30"/>
      <c r="Q404" s="30"/>
      <c r="R404" s="30"/>
    </row>
    <row r="405" spans="1:18" ht="12.7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48"/>
      <c r="N405" s="30"/>
      <c r="O405" s="30"/>
      <c r="P405" s="30"/>
      <c r="Q405" s="30"/>
      <c r="R405" s="30"/>
    </row>
    <row r="406" spans="1:18" ht="12.7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48"/>
      <c r="N406" s="30"/>
      <c r="O406" s="30"/>
      <c r="P406" s="30"/>
      <c r="Q406" s="30"/>
      <c r="R406" s="30"/>
    </row>
    <row r="407" spans="1:18" ht="12.7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48"/>
      <c r="N407" s="30"/>
      <c r="O407" s="30"/>
      <c r="P407" s="30"/>
      <c r="Q407" s="30"/>
      <c r="R407" s="30"/>
    </row>
    <row r="408" spans="1:18" ht="12.7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48"/>
      <c r="N408" s="30"/>
      <c r="O408" s="30"/>
      <c r="P408" s="30"/>
      <c r="Q408" s="30"/>
      <c r="R408" s="30"/>
    </row>
    <row r="409" spans="1:18" ht="12.7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48"/>
      <c r="N409" s="30"/>
      <c r="O409" s="30"/>
      <c r="P409" s="30"/>
      <c r="Q409" s="30"/>
      <c r="R409" s="30"/>
    </row>
    <row r="410" spans="1:18" ht="12.7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48"/>
      <c r="N410" s="30"/>
      <c r="O410" s="30"/>
      <c r="P410" s="30"/>
      <c r="Q410" s="30"/>
      <c r="R410" s="30"/>
    </row>
    <row r="411" spans="1:18" ht="12.7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48"/>
      <c r="N411" s="30"/>
      <c r="O411" s="30"/>
      <c r="P411" s="30"/>
      <c r="Q411" s="30"/>
      <c r="R411" s="30"/>
    </row>
    <row r="412" spans="1:18" ht="12.7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48"/>
      <c r="N412" s="30"/>
      <c r="O412" s="30"/>
      <c r="P412" s="30"/>
      <c r="Q412" s="30"/>
      <c r="R412" s="30"/>
    </row>
    <row r="413" spans="1:18" ht="12.7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48"/>
      <c r="N413" s="30"/>
      <c r="O413" s="30"/>
      <c r="P413" s="30"/>
      <c r="Q413" s="30"/>
      <c r="R413" s="30"/>
    </row>
    <row r="414" spans="1:18" ht="12.7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48"/>
      <c r="N414" s="30"/>
      <c r="O414" s="30"/>
      <c r="P414" s="30"/>
      <c r="Q414" s="30"/>
      <c r="R414" s="30"/>
    </row>
    <row r="415" spans="1:18" ht="12.7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48"/>
      <c r="N415" s="30"/>
      <c r="O415" s="30"/>
      <c r="P415" s="30"/>
      <c r="Q415" s="30"/>
      <c r="R415" s="30"/>
    </row>
    <row r="416" spans="1:18" ht="12.7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48"/>
      <c r="N416" s="30"/>
      <c r="O416" s="30"/>
      <c r="P416" s="30"/>
      <c r="Q416" s="30"/>
      <c r="R416" s="30"/>
    </row>
    <row r="417" spans="1:18" ht="12.7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48"/>
      <c r="N417" s="30"/>
      <c r="O417" s="30"/>
      <c r="P417" s="30"/>
      <c r="Q417" s="30"/>
      <c r="R417" s="30"/>
    </row>
    <row r="418" spans="1:18" ht="12.7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48"/>
      <c r="N418" s="30"/>
      <c r="O418" s="30"/>
      <c r="P418" s="30"/>
      <c r="Q418" s="30"/>
      <c r="R418" s="30"/>
    </row>
    <row r="419" spans="1:18" ht="12.7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48"/>
      <c r="N419" s="30"/>
      <c r="O419" s="30"/>
      <c r="P419" s="30"/>
      <c r="Q419" s="30"/>
      <c r="R419" s="30"/>
    </row>
    <row r="420" spans="1:18" ht="12.7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48"/>
      <c r="N420" s="30"/>
      <c r="O420" s="30"/>
      <c r="P420" s="30"/>
      <c r="Q420" s="30"/>
      <c r="R420" s="30"/>
    </row>
    <row r="421" spans="1:18" ht="12.7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48"/>
      <c r="N421" s="30"/>
      <c r="O421" s="30"/>
      <c r="P421" s="30"/>
      <c r="Q421" s="30"/>
      <c r="R421" s="30"/>
    </row>
    <row r="422" spans="1:18" ht="12.7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48"/>
      <c r="N422" s="30"/>
      <c r="O422" s="30"/>
      <c r="P422" s="30"/>
      <c r="Q422" s="30"/>
      <c r="R422" s="30"/>
    </row>
    <row r="423" spans="1:18" ht="12.7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48"/>
      <c r="N423" s="30"/>
      <c r="O423" s="30"/>
      <c r="P423" s="30"/>
      <c r="Q423" s="30"/>
      <c r="R423" s="30"/>
    </row>
    <row r="424" spans="1:18" ht="12.7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48"/>
      <c r="N424" s="30"/>
      <c r="O424" s="30"/>
      <c r="P424" s="30"/>
      <c r="Q424" s="30"/>
      <c r="R424" s="30"/>
    </row>
    <row r="425" spans="1:18" ht="12.7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48"/>
      <c r="N425" s="30"/>
      <c r="O425" s="30"/>
      <c r="P425" s="30"/>
      <c r="Q425" s="30"/>
      <c r="R425" s="30"/>
    </row>
  </sheetData>
  <sheetProtection selectLockedCells="1" selectUnlockedCells="1"/>
  <mergeCells count="190">
    <mergeCell ref="A125:A129"/>
    <mergeCell ref="B125:B129"/>
    <mergeCell ref="D125:D129"/>
    <mergeCell ref="Q125:Q129"/>
    <mergeCell ref="R115:R129"/>
    <mergeCell ref="D187:D191"/>
    <mergeCell ref="R179:R180"/>
    <mergeCell ref="B182:B186"/>
    <mergeCell ref="D182:D186"/>
    <mergeCell ref="Q182:Q196"/>
    <mergeCell ref="A192:A196"/>
    <mergeCell ref="B192:B196"/>
    <mergeCell ref="D192:D196"/>
    <mergeCell ref="G179:O179"/>
    <mergeCell ref="Q179:Q180"/>
    <mergeCell ref="C179:C180"/>
    <mergeCell ref="D179:D180"/>
    <mergeCell ref="E179:E180"/>
    <mergeCell ref="F179:F180"/>
    <mergeCell ref="A182:A186"/>
    <mergeCell ref="R182:R196"/>
    <mergeCell ref="A187:A191"/>
    <mergeCell ref="B187:B191"/>
    <mergeCell ref="A179:A180"/>
    <mergeCell ref="B179:B180"/>
    <mergeCell ref="R162:R171"/>
    <mergeCell ref="A167:A171"/>
    <mergeCell ref="B167:B171"/>
    <mergeCell ref="D167:D171"/>
    <mergeCell ref="A177:R177"/>
    <mergeCell ref="A178:R178"/>
    <mergeCell ref="A157:A161"/>
    <mergeCell ref="B157:B161"/>
    <mergeCell ref="D157:D161"/>
    <mergeCell ref="A162:A166"/>
    <mergeCell ref="B162:B166"/>
    <mergeCell ref="D162:D166"/>
    <mergeCell ref="A172:A176"/>
    <mergeCell ref="B172:B176"/>
    <mergeCell ref="D172:D176"/>
    <mergeCell ref="R144:R145"/>
    <mergeCell ref="A147:A151"/>
    <mergeCell ref="B147:B151"/>
    <mergeCell ref="D147:D151"/>
    <mergeCell ref="Q147:Q171"/>
    <mergeCell ref="R147:R151"/>
    <mergeCell ref="A152:A156"/>
    <mergeCell ref="B152:B156"/>
    <mergeCell ref="D152:D156"/>
    <mergeCell ref="R152:R161"/>
    <mergeCell ref="A141:R141"/>
    <mergeCell ref="A142:R142"/>
    <mergeCell ref="A144:A145"/>
    <mergeCell ref="B144:B145"/>
    <mergeCell ref="C144:C145"/>
    <mergeCell ref="D144:D145"/>
    <mergeCell ref="E144:E145"/>
    <mergeCell ref="F144:F145"/>
    <mergeCell ref="G144:O144"/>
    <mergeCell ref="Q144:Q145"/>
    <mergeCell ref="A130:A134"/>
    <mergeCell ref="B130:B134"/>
    <mergeCell ref="D130:D134"/>
    <mergeCell ref="Q130:Q139"/>
    <mergeCell ref="R130:R139"/>
    <mergeCell ref="A135:A139"/>
    <mergeCell ref="B135:B139"/>
    <mergeCell ref="D135:D139"/>
    <mergeCell ref="A115:A119"/>
    <mergeCell ref="B115:B119"/>
    <mergeCell ref="D115:D119"/>
    <mergeCell ref="Q115:Q124"/>
    <mergeCell ref="A120:A124"/>
    <mergeCell ref="B120:B124"/>
    <mergeCell ref="D120:D124"/>
    <mergeCell ref="A105:A109"/>
    <mergeCell ref="B105:B109"/>
    <mergeCell ref="D105:D109"/>
    <mergeCell ref="Q105:Q114"/>
    <mergeCell ref="R105:R114"/>
    <mergeCell ref="A110:A114"/>
    <mergeCell ref="B110:B114"/>
    <mergeCell ref="D110:D114"/>
    <mergeCell ref="A95:A99"/>
    <mergeCell ref="B95:B99"/>
    <mergeCell ref="D95:D99"/>
    <mergeCell ref="Q95:Q104"/>
    <mergeCell ref="R95:R104"/>
    <mergeCell ref="A100:A104"/>
    <mergeCell ref="B100:B104"/>
    <mergeCell ref="D100:D104"/>
    <mergeCell ref="A85:A89"/>
    <mergeCell ref="B85:B89"/>
    <mergeCell ref="D85:D89"/>
    <mergeCell ref="Q85:Q94"/>
    <mergeCell ref="R85:R94"/>
    <mergeCell ref="A90:A94"/>
    <mergeCell ref="B90:B94"/>
    <mergeCell ref="D90:D94"/>
    <mergeCell ref="B75:B79"/>
    <mergeCell ref="D75:D79"/>
    <mergeCell ref="Q75:Q79"/>
    <mergeCell ref="A80:A84"/>
    <mergeCell ref="B80:B84"/>
    <mergeCell ref="D80:D84"/>
    <mergeCell ref="Q80:Q84"/>
    <mergeCell ref="A65:A69"/>
    <mergeCell ref="B65:B69"/>
    <mergeCell ref="D65:D69"/>
    <mergeCell ref="Q65:Q69"/>
    <mergeCell ref="R65:R84"/>
    <mergeCell ref="A70:A74"/>
    <mergeCell ref="B70:B74"/>
    <mergeCell ref="D70:D74"/>
    <mergeCell ref="Q70:Q74"/>
    <mergeCell ref="A75:A79"/>
    <mergeCell ref="G57:O57"/>
    <mergeCell ref="Q57:Q58"/>
    <mergeCell ref="R57:R58"/>
    <mergeCell ref="A60:A64"/>
    <mergeCell ref="B60:B64"/>
    <mergeCell ref="D60:D64"/>
    <mergeCell ref="Q60:Q64"/>
    <mergeCell ref="R60:R64"/>
    <mergeCell ref="A57:A58"/>
    <mergeCell ref="B57:B58"/>
    <mergeCell ref="A43:A47"/>
    <mergeCell ref="C57:C58"/>
    <mergeCell ref="D57:D58"/>
    <mergeCell ref="E57:E58"/>
    <mergeCell ref="F57:F58"/>
    <mergeCell ref="A48:A52"/>
    <mergeCell ref="B48:B52"/>
    <mergeCell ref="D48:D52"/>
    <mergeCell ref="E35:E36"/>
    <mergeCell ref="R48:R52"/>
    <mergeCell ref="A54:R54"/>
    <mergeCell ref="A55:R55"/>
    <mergeCell ref="R35:R36"/>
    <mergeCell ref="A38:A42"/>
    <mergeCell ref="B38:B42"/>
    <mergeCell ref="D38:D42"/>
    <mergeCell ref="Q38:Q52"/>
    <mergeCell ref="R38:R42"/>
    <mergeCell ref="A7:R7"/>
    <mergeCell ref="B43:B47"/>
    <mergeCell ref="D43:D47"/>
    <mergeCell ref="R43:R47"/>
    <mergeCell ref="A32:R32"/>
    <mergeCell ref="A33:R33"/>
    <mergeCell ref="A35:A36"/>
    <mergeCell ref="B35:B36"/>
    <mergeCell ref="C35:C36"/>
    <mergeCell ref="D35:D36"/>
    <mergeCell ref="F8:F9"/>
    <mergeCell ref="F35:F36"/>
    <mergeCell ref="G35:N35"/>
    <mergeCell ref="Q35:Q36"/>
    <mergeCell ref="J1:Q1"/>
    <mergeCell ref="B2:R2"/>
    <mergeCell ref="B3:R3"/>
    <mergeCell ref="B4:C4"/>
    <mergeCell ref="A5:R5"/>
    <mergeCell ref="A6:R6"/>
    <mergeCell ref="B16:B20"/>
    <mergeCell ref="A8:A9"/>
    <mergeCell ref="B8:B9"/>
    <mergeCell ref="C8:C9"/>
    <mergeCell ref="D8:D9"/>
    <mergeCell ref="E8:E9"/>
    <mergeCell ref="R21:R25"/>
    <mergeCell ref="G8:O8"/>
    <mergeCell ref="Q8:Q9"/>
    <mergeCell ref="R8:R9"/>
    <mergeCell ref="A11:A15"/>
    <mergeCell ref="B11:B15"/>
    <mergeCell ref="D11:D15"/>
    <mergeCell ref="Q11:Q30"/>
    <mergeCell ref="R11:R15"/>
    <mergeCell ref="A16:A20"/>
    <mergeCell ref="Q172:R176"/>
    <mergeCell ref="A26:A30"/>
    <mergeCell ref="B26:B30"/>
    <mergeCell ref="D26:D30"/>
    <mergeCell ref="R26:R30"/>
    <mergeCell ref="D16:D20"/>
    <mergeCell ref="R16:R20"/>
    <mergeCell ref="A21:A25"/>
    <mergeCell ref="B21:B25"/>
    <mergeCell ref="D21:D25"/>
  </mergeCells>
  <printOptions/>
  <pageMargins left="0" right="0" top="1.1811023622047245" bottom="0.3937007874015748" header="0.5118110236220472" footer="0.5118110236220472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2021-02-12T10:58:23Z</cp:lastPrinted>
  <dcterms:created xsi:type="dcterms:W3CDTF">2020-05-28T10:25:17Z</dcterms:created>
  <dcterms:modified xsi:type="dcterms:W3CDTF">2021-02-12T10:59:06Z</dcterms:modified>
  <cp:category/>
  <cp:version/>
  <cp:contentType/>
  <cp:contentStatus/>
</cp:coreProperties>
</file>