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500" activeTab="0"/>
  </bookViews>
  <sheets>
    <sheet name="Подп.1" sheetId="1" r:id="rId1"/>
  </sheets>
  <definedNames>
    <definedName name="Excel_BuiltIn_Print_Area" localSheetId="0">'Подп.1'!$A$1:$O$22</definedName>
    <definedName name="_xlnm.Print_Area" localSheetId="0">'Подп.1'!$A$1:$O$127</definedName>
  </definedNames>
  <calcPr fullCalcOnLoad="1"/>
</workbook>
</file>

<file path=xl/sharedStrings.xml><?xml version="1.0" encoding="utf-8"?>
<sst xmlns="http://schemas.openxmlformats.org/spreadsheetml/2006/main" count="228" uniqueCount="63">
  <si>
    <t xml:space="preserve"> Представление обоснования финансовых ресурсов, необходимых для реализации мероприятий программы "Стимулирование экономической активности в Кингисеппском муниципальном районе"</t>
  </si>
  <si>
    <t xml:space="preserve">Наименование мероприятия подпрограммы </t>
  </si>
  <si>
    <t>Источник финансирования (тыс. руб.)</t>
  </si>
  <si>
    <t xml:space="preserve">Расчет необходимых финансовых ресурсов на реализацию мероприятия </t>
  </si>
  <si>
    <t>ВСЕГО</t>
  </si>
  <si>
    <t>Общий объем финансовых ресурсов необходимых для реализации мероприятия, в том числе по годам (тыс.руб.)</t>
  </si>
  <si>
    <t xml:space="preserve">Эксплуатационные расходы, возникающие в результате реализации мероприятия 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</si>
  <si>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</si>
  <si>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</si>
  <si>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</si>
  <si>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</si>
  <si>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</si>
  <si>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</si>
  <si>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</si>
  <si>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</si>
  <si>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</si>
  <si>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ВСЕГО, в том числе</t>
  </si>
  <si>
    <t xml:space="preserve">Бюджет Кингисеппского муниципального района </t>
  </si>
  <si>
    <t xml:space="preserve">Бюджет Кингисеппского городского поселения </t>
  </si>
  <si>
    <t xml:space="preserve">Средства бюджета Ленинградской области </t>
  </si>
  <si>
    <t xml:space="preserve">Средства федерального бюджета </t>
  </si>
  <si>
    <t>Мероприятия 1.                                             По содействию эффективному ведению экономической деятельности субъектов малого и среднего предпринимательства</t>
  </si>
  <si>
    <t>расчет произведен в соответствии с порядком предоставления субсидии бюджетам муниципальных программ поддержки и развития субъектов малого и среднего предпринимательства, действующих менее одного года, на организацию предпринимательской деятельности</t>
  </si>
  <si>
    <t>Мероприятия 2.                                 Субсидии начинающим субъектам малого предпринимательства</t>
  </si>
  <si>
    <t>расчет произведен в соответствии с планом сметы учреждения</t>
  </si>
  <si>
    <t>Мероприятия 1.                            Мероприятия по созданию условий для обеспечения населения услугами торговли, общественного питания и бытового обслуживания</t>
  </si>
  <si>
    <t>Мероприятие 1                                   Расходы на обеспечение деятельности информационно-консультационного центра</t>
  </si>
  <si>
    <t>расчет произведен в соответствии с Соглашением с Комитетом по МСУ, межнациональным и межконфессиональным отношениям Ленинградской области</t>
  </si>
  <si>
    <t>Мероприятие 3.                             Мероприятие по созданию условий для обеспечения населения услугами торговли, общественного питания и бытового обслуживания</t>
  </si>
  <si>
    <t xml:space="preserve">расчет произведен в соответствии  со сметой расходов учреждения; </t>
  </si>
  <si>
    <t>расчет произведен в соответствии с порядком предоставления и расходования субсидий из областного бюджета Ленинградской области бюджетам муниципальных образований Ленинградской области для софинансирования мероприятий по организации мониторинга деятельности субъектов малого и среднего предпринимательства</t>
  </si>
  <si>
    <t>расчет произведен в соответствии со сметой расходов учреждения</t>
  </si>
  <si>
    <t>Мероприятие 6. Организация и пароведение ярмарок</t>
  </si>
  <si>
    <t>размер субсидий расчитан на основе коммерческих предложений.</t>
  </si>
  <si>
    <t>Мероприятие 8. Предоставление субсидии организациям потребительской кооперации для возмещения расходов по доставке товаров первой необходимости в сельские населенные пункты</t>
  </si>
  <si>
    <t>расчет произведен в соответствии с порядком предоставление субсидии организациям потребительской кооперации для возмещения расходов по доставке товаров первой необходимости в сельские населенные пункты</t>
  </si>
  <si>
    <t>Подпрограмма 4          Совершенствование системы стратегического управления социально-экономическим развитием Кингисеппского муниципального района</t>
  </si>
  <si>
    <t>расчет обоснования размера субсидий на разработку документов стратегического планирования.</t>
  </si>
  <si>
    <t>субсидии из бюджета Ленинградской области предоставляются на софинансирование расходных обязательств местных бюджетов при осуществлении полномочий органов местного самоуправления Ленинградской области в сфере стратегического планирования в размере 50%.</t>
  </si>
  <si>
    <t>расчет произведен в соответствии с методикой расчета нормативов для определения общего оъема субвенций, предоставляемых из областного бюджета Ленинградской области бюджетам органов МСУ на осуществление отдельных государственных полномочий по подготовке и проведению всероссийской сельскохозяйственной переписи в 2016 году</t>
  </si>
  <si>
    <t>размер субсидий на разработку документов стратегического планирования расчитан на основе коммерческих предложений.</t>
  </si>
  <si>
    <t>Мероприятие 1.                                    Устойчивое развитие территории муниципального образования «Кингисеппский муниципальный район»</t>
  </si>
  <si>
    <t xml:space="preserve">Подпрограмма 1   Содействие развитию малого и среднего предпринимательства               </t>
  </si>
  <si>
    <t xml:space="preserve">ВСЕГО по подпрограмме     Содействие развитию малого и среднего предпринимательства               </t>
  </si>
  <si>
    <t>Подпрограмма 2 Создание условий для обеспечения поселений, входящих в состав муниципального района услугами общественного питания, торговли и бытового обслуживания</t>
  </si>
  <si>
    <t>ВСЕГО по подпрограмме  Создание условий для обеспечения поселений, входящих в состав муниципального района услугами общественного питания, торговли и бытового обслуживания</t>
  </si>
  <si>
    <t>Подпрограмма 3  Развитие малого, среднего предпринимательства и потребительского рынка</t>
  </si>
  <si>
    <t>ВСЕГО по подпрограмме      Развитие малого, среднего предпринимательства и потребительского рынка</t>
  </si>
  <si>
    <t>Мероприятие 5                                             Расходы на обеспечение деятельности муниципальных казенных учреждений</t>
  </si>
  <si>
    <t>ВСЕГО по подпрограмме Совершенствование системы стратегического управления социально-экономическим развитием Кингисеппского муниципального района</t>
  </si>
  <si>
    <t>Подпрограмма 5   Устойчивое развитие территории муниципального образования «Кингисеппский муниципальный район»</t>
  </si>
  <si>
    <t>ВСЕГО по подпрограмме  Устойчивое развитие территории муниципального образования «Кингисеппский муниципальный район»</t>
  </si>
  <si>
    <t>Мероприятие 4.                                               Субсидия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</si>
  <si>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Мероприятие 2.
Мероприятия по поддержке субъектов малого предпринимательства, получивших поддержку на организацию предпринимательской деятельности</t>
  </si>
  <si>
    <t xml:space="preserve"> расчет расчет произведен в соответствии с порядком предоставления и распределения субсидии бюджетам муниципальных районов и городского округа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</si>
  <si>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2023</t>
  </si>
  <si>
    <t>Мероприятие 7. Реализация международного проекта по развитию производства народных промыслов и продукции сельского хозяйства</t>
  </si>
  <si>
    <t xml:space="preserve">Приложение № 4  к муниципальной программе «Стимулирование экономической активности в Кингисеппском муниципальном районе», утвержденной постановлением администрации МО «Кингисеппский муниципальный район» № 3047 от 12.11.2013 (с изменениями и дополнениями от от 18.08.2014 №2117, от 12.11.2014 №3035, от 06.04.2015 №881, от 28.10.2015 №2370, от 21.12.2015  №2820, от 25.08.2016 № 2085, от 23.12.2016 №3350, от 08.09.2017 №2344, от 30.10.2017 №2789, от 29.12.2017 №3478, от 15.03.2018 №472, от 23.01.2019 № 87, от 21.02.219 №335, от 27.05.2019 №1119, от 24.10.2019 №2481,от 18.03.2020 №603, от 11.09.2020 №1952)     </t>
  </si>
  <si>
    <t>Мероприятие 9. Предоставление субсидии на поддержку некоммерческих организаций, образующих инфраструктуру поддержки малого и среднего предпринимательства</t>
  </si>
  <si>
    <t>расчет произведен в соответствии с методикой расчета нормативов для определения общего оъема субвенций, предоставляемых из областного бюджета Ленинградской области бюджетам органов МСУ на осуществление  государственных полномочий Российской Федерации по проведению Всероссийской  переписи  населения  2020 года</t>
  </si>
  <si>
    <t>Мероприятие 2. Мониторинг социально-экономического развития Кингисеппского района</t>
  </si>
  <si>
    <t>Мероприятие 1.                                   Совершенствование системы стратегического управления социально-экономическим развитием Кингисеппского муниципального района</t>
  </si>
  <si>
    <t xml:space="preserve">расчет произведен в соответствии с методикой расчета нормативов для определения общего оъема субвенций, предоставляемых из областного бюджета Ленинградской области бюджетам органов МСУ на осуществление отдельных государственных полномочий по подготовке и проведению всероссийской сельскохозяйственной переписи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</si>
</sst>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i/>
      <sz val="10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49" fontId="2" fillId="33" borderId="10" xfId="42" applyNumberFormat="1" applyFont="1" applyFill="1" applyBorder="1" applyAlignment="1" applyProtection="1">
      <alignment horizontal="center" vertical="center" wrapText="1"/>
      <protection/>
    </xf>
    <xf numFmtId="49" fontId="2" fillId="33" borderId="10" xfId="42" applyNumberFormat="1" applyFont="1" applyFill="1" applyBorder="1" applyAlignment="1" applyProtection="1">
      <alignment horizontal="center" vertical="top" wrapText="1"/>
      <protection/>
    </xf>
    <xf numFmtId="49" fontId="2" fillId="33" borderId="11" xfId="42" applyNumberFormat="1" applyFont="1" applyFill="1" applyBorder="1" applyAlignment="1" applyProtection="1">
      <alignment horizontal="center" vertical="top" wrapText="1"/>
      <protection/>
    </xf>
    <xf numFmtId="49" fontId="2" fillId="33" borderId="11" xfId="42" applyNumberFormat="1" applyFont="1" applyFill="1" applyBorder="1" applyAlignment="1" applyProtection="1">
      <alignment horizontal="left" vertical="center" wrapText="1"/>
      <protection/>
    </xf>
    <xf numFmtId="172" fontId="2" fillId="33" borderId="11" xfId="42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left" vertical="top" wrapText="1"/>
    </xf>
    <xf numFmtId="172" fontId="2" fillId="33" borderId="10" xfId="42" applyNumberFormat="1" applyFont="1" applyFill="1" applyBorder="1" applyAlignment="1" applyProtection="1">
      <alignment horizontal="center" vertical="center" wrapText="1"/>
      <protection/>
    </xf>
    <xf numFmtId="49" fontId="2" fillId="33" borderId="12" xfId="42" applyNumberFormat="1" applyFont="1" applyFill="1" applyBorder="1" applyAlignment="1" applyProtection="1">
      <alignment horizontal="center" vertical="top" wrapText="1"/>
      <protection/>
    </xf>
    <xf numFmtId="0" fontId="0" fillId="33" borderId="10" xfId="0" applyFont="1" applyFill="1" applyBorder="1" applyAlignment="1">
      <alignment/>
    </xf>
    <xf numFmtId="172" fontId="2" fillId="34" borderId="11" xfId="42" applyNumberFormat="1" applyFont="1" applyFill="1" applyBorder="1" applyAlignment="1" applyProtection="1">
      <alignment horizontal="center" vertical="center" wrapText="1"/>
      <protection/>
    </xf>
    <xf numFmtId="172" fontId="2" fillId="35" borderId="10" xfId="0" applyNumberFormat="1" applyFont="1" applyFill="1" applyBorder="1" applyAlignment="1">
      <alignment horizontal="center" vertical="center" wrapText="1"/>
    </xf>
    <xf numFmtId="172" fontId="2" fillId="35" borderId="11" xfId="42" applyNumberFormat="1" applyFont="1" applyFill="1" applyBorder="1" applyAlignment="1" applyProtection="1">
      <alignment horizontal="center" vertical="center" wrapText="1"/>
      <protection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1" xfId="42" applyNumberFormat="1" applyFont="1" applyFill="1" applyBorder="1" applyAlignment="1" applyProtection="1">
      <alignment horizontal="center" vertical="center" wrapText="1"/>
      <protection/>
    </xf>
    <xf numFmtId="172" fontId="2" fillId="0" borderId="10" xfId="42" applyNumberFormat="1" applyFont="1" applyFill="1" applyBorder="1" applyAlignment="1" applyProtection="1">
      <alignment horizontal="center" vertical="center" wrapText="1"/>
      <protection/>
    </xf>
    <xf numFmtId="172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172" fontId="2" fillId="33" borderId="0" xfId="42" applyNumberFormat="1" applyFont="1" applyFill="1" applyBorder="1" applyAlignment="1" applyProtection="1">
      <alignment horizontal="center" vertical="center" wrapText="1"/>
      <protection/>
    </xf>
    <xf numFmtId="49" fontId="2" fillId="0" borderId="0" xfId="42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10" xfId="42" applyNumberFormat="1" applyFont="1" applyFill="1" applyBorder="1" applyAlignment="1" applyProtection="1">
      <alignment horizontal="center" vertical="center" wrapText="1"/>
      <protection/>
    </xf>
    <xf numFmtId="172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top" wrapText="1"/>
    </xf>
    <xf numFmtId="172" fontId="2" fillId="33" borderId="13" xfId="42" applyNumberFormat="1" applyFont="1" applyFill="1" applyBorder="1" applyAlignment="1" applyProtection="1">
      <alignment horizontal="center" vertical="center" wrapText="1"/>
      <protection/>
    </xf>
    <xf numFmtId="172" fontId="2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49" fontId="2" fillId="33" borderId="14" xfId="42" applyNumberFormat="1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>
      <alignment horizontal="left" vertical="top" wrapText="1"/>
    </xf>
    <xf numFmtId="172" fontId="2" fillId="33" borderId="14" xfId="42" applyNumberFormat="1" applyFont="1" applyFill="1" applyBorder="1" applyAlignment="1" applyProtection="1">
      <alignment horizontal="center" vertical="center" wrapText="1"/>
      <protection/>
    </xf>
    <xf numFmtId="172" fontId="2" fillId="33" borderId="14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49" fontId="2" fillId="33" borderId="14" xfId="42" applyNumberFormat="1" applyFont="1" applyFill="1" applyBorder="1" applyAlignment="1" applyProtection="1">
      <alignment horizontal="center" vertical="top" wrapText="1"/>
      <protection/>
    </xf>
    <xf numFmtId="0" fontId="0" fillId="33" borderId="14" xfId="0" applyFont="1" applyFill="1" applyBorder="1" applyAlignment="1">
      <alignment/>
    </xf>
    <xf numFmtId="0" fontId="6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2" fontId="2" fillId="33" borderId="19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2" fillId="33" borderId="10" xfId="42" applyNumberFormat="1" applyFont="1" applyFill="1" applyBorder="1" applyAlignment="1" applyProtection="1">
      <alignment horizontal="center" vertical="center" wrapText="1"/>
      <protection/>
    </xf>
    <xf numFmtId="49" fontId="2" fillId="33" borderId="10" xfId="42" applyNumberFormat="1" applyFont="1" applyFill="1" applyBorder="1" applyAlignment="1" applyProtection="1">
      <alignment horizontal="center" vertical="top" wrapText="1"/>
      <protection/>
    </xf>
    <xf numFmtId="49" fontId="2" fillId="33" borderId="16" xfId="42" applyNumberFormat="1" applyFont="1" applyFill="1" applyBorder="1" applyAlignment="1" applyProtection="1">
      <alignment horizontal="center" vertical="center" wrapText="1"/>
      <protection/>
    </xf>
    <xf numFmtId="49" fontId="2" fillId="33" borderId="22" xfId="42" applyNumberFormat="1" applyFont="1" applyFill="1" applyBorder="1" applyAlignment="1" applyProtection="1">
      <alignment horizontal="center" vertical="center" wrapText="1"/>
      <protection/>
    </xf>
    <xf numFmtId="49" fontId="2" fillId="33" borderId="18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33" borderId="10" xfId="42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49" fontId="6" fillId="0" borderId="12" xfId="42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>
      <alignment horizontal="center" wrapText="1"/>
    </xf>
    <xf numFmtId="49" fontId="2" fillId="0" borderId="23" xfId="42" applyNumberFormat="1" applyFont="1" applyFill="1" applyBorder="1" applyAlignment="1" applyProtection="1">
      <alignment horizontal="center" vertical="top" wrapText="1"/>
      <protection/>
    </xf>
    <xf numFmtId="49" fontId="2" fillId="0" borderId="0" xfId="42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8"/>
  <sheetViews>
    <sheetView tabSelected="1" view="pageBreakPreview" zoomScaleSheetLayoutView="100" zoomScalePageLayoutView="0" workbookViewId="0" topLeftCell="A103">
      <selection activeCell="D102" sqref="D102"/>
    </sheetView>
  </sheetViews>
  <sheetFormatPr defaultColWidth="9.00390625" defaultRowHeight="12.75"/>
  <cols>
    <col min="1" max="1" width="30.25390625" style="0" customWidth="1"/>
    <col min="2" max="2" width="22.75390625" style="0" customWidth="1"/>
    <col min="3" max="3" width="36.25390625" style="0" customWidth="1"/>
    <col min="4" max="4" width="12.75390625" style="0" customWidth="1"/>
    <col min="5" max="5" width="9.875" style="0" customWidth="1"/>
    <col min="6" max="6" width="8.375" style="0" customWidth="1"/>
    <col min="7" max="9" width="9.375" style="0" customWidth="1"/>
    <col min="10" max="10" width="8.25390625" style="0" customWidth="1"/>
    <col min="11" max="11" width="8.125" style="33" customWidth="1"/>
    <col min="12" max="12" width="8.625" style="0" customWidth="1"/>
    <col min="13" max="14" width="9.625" style="0" customWidth="1"/>
    <col min="15" max="15" width="24.875" style="0" customWidth="1"/>
    <col min="17" max="17" width="26.125" style="0" customWidth="1"/>
  </cols>
  <sheetData>
    <row r="2" spans="1:15" ht="119.25" customHeight="1">
      <c r="A2" s="2"/>
      <c r="B2" s="2"/>
      <c r="C2" s="75"/>
      <c r="D2" s="75"/>
      <c r="E2" s="75"/>
      <c r="F2" s="1"/>
      <c r="G2" s="1"/>
      <c r="H2" s="1"/>
      <c r="I2" s="75" t="s">
        <v>57</v>
      </c>
      <c r="J2" s="75"/>
      <c r="K2" s="75"/>
      <c r="L2" s="75"/>
      <c r="M2" s="75"/>
      <c r="N2" s="75"/>
      <c r="O2" s="75"/>
    </row>
    <row r="3" spans="1:15" ht="37.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26.25" customHeight="1">
      <c r="A4" s="61" t="s">
        <v>42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ht="26.25" customHeight="1">
      <c r="A6" s="62" t="s">
        <v>1</v>
      </c>
      <c r="B6" s="62" t="s">
        <v>2</v>
      </c>
      <c r="C6" s="62" t="s">
        <v>3</v>
      </c>
      <c r="D6" s="62" t="s">
        <v>4</v>
      </c>
      <c r="E6" s="64" t="s">
        <v>5</v>
      </c>
      <c r="F6" s="65"/>
      <c r="G6" s="65"/>
      <c r="H6" s="65"/>
      <c r="I6" s="65"/>
      <c r="J6" s="65"/>
      <c r="K6" s="65"/>
      <c r="L6" s="65"/>
      <c r="M6" s="65"/>
      <c r="N6" s="66"/>
      <c r="O6" s="63" t="s">
        <v>6</v>
      </c>
      <c r="Q6" s="73"/>
    </row>
    <row r="7" spans="1:17" ht="28.5" customHeight="1">
      <c r="A7" s="62"/>
      <c r="B7" s="62"/>
      <c r="C7" s="62"/>
      <c r="D7" s="62"/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0" t="s">
        <v>13</v>
      </c>
      <c r="L7" s="3" t="s">
        <v>14</v>
      </c>
      <c r="M7" s="3" t="s">
        <v>15</v>
      </c>
      <c r="N7" s="3" t="s">
        <v>55</v>
      </c>
      <c r="O7" s="63"/>
      <c r="Q7" s="74"/>
    </row>
    <row r="8" spans="1:17" ht="24" customHeight="1">
      <c r="A8" s="69" t="s">
        <v>43</v>
      </c>
      <c r="B8" s="6" t="s">
        <v>16</v>
      </c>
      <c r="C8" s="62"/>
      <c r="D8" s="7">
        <f aca="true" t="shared" si="0" ref="D8:D22">SUM(E8:L8)</f>
        <v>3305</v>
      </c>
      <c r="E8" s="7">
        <f aca="true" t="shared" si="1" ref="E8:N8">E9+E11+E12+E10</f>
        <v>335</v>
      </c>
      <c r="F8" s="7">
        <f t="shared" si="1"/>
        <v>2970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20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5"/>
      <c r="Q8" s="74"/>
    </row>
    <row r="9" spans="1:17" ht="25.5" customHeight="1">
      <c r="A9" s="69"/>
      <c r="B9" s="11" t="s">
        <v>17</v>
      </c>
      <c r="C9" s="62"/>
      <c r="D9" s="7">
        <f t="shared" si="0"/>
        <v>535</v>
      </c>
      <c r="E9" s="7">
        <f aca="true" t="shared" si="2" ref="E9:N9">E14+E19</f>
        <v>335</v>
      </c>
      <c r="F9" s="7">
        <f t="shared" si="2"/>
        <v>200</v>
      </c>
      <c r="G9" s="7">
        <f t="shared" si="2"/>
        <v>0</v>
      </c>
      <c r="H9" s="7">
        <f t="shared" si="2"/>
        <v>0</v>
      </c>
      <c r="I9" s="7">
        <f t="shared" si="2"/>
        <v>0</v>
      </c>
      <c r="J9" s="7">
        <f t="shared" si="2"/>
        <v>0</v>
      </c>
      <c r="K9" s="20">
        <f t="shared" si="2"/>
        <v>0</v>
      </c>
      <c r="L9" s="7">
        <f t="shared" si="2"/>
        <v>0</v>
      </c>
      <c r="M9" s="7">
        <f t="shared" si="2"/>
        <v>0</v>
      </c>
      <c r="N9" s="7">
        <f t="shared" si="2"/>
        <v>0</v>
      </c>
      <c r="O9" s="5"/>
      <c r="Q9" s="74"/>
    </row>
    <row r="10" spans="1:17" ht="25.5" customHeight="1">
      <c r="A10" s="69"/>
      <c r="B10" s="11" t="s">
        <v>18</v>
      </c>
      <c r="C10" s="62"/>
      <c r="D10" s="7">
        <f t="shared" si="0"/>
        <v>0</v>
      </c>
      <c r="E10" s="7">
        <f aca="true" t="shared" si="3" ref="E10:N10">E15+E20</f>
        <v>0</v>
      </c>
      <c r="F10" s="7">
        <f t="shared" si="3"/>
        <v>0</v>
      </c>
      <c r="G10" s="7">
        <f t="shared" si="3"/>
        <v>0</v>
      </c>
      <c r="H10" s="7">
        <f t="shared" si="3"/>
        <v>0</v>
      </c>
      <c r="I10" s="7">
        <f t="shared" si="3"/>
        <v>0</v>
      </c>
      <c r="J10" s="7">
        <f t="shared" si="3"/>
        <v>0</v>
      </c>
      <c r="K10" s="20">
        <f t="shared" si="3"/>
        <v>0</v>
      </c>
      <c r="L10" s="7">
        <f t="shared" si="3"/>
        <v>0</v>
      </c>
      <c r="M10" s="7">
        <f t="shared" si="3"/>
        <v>0</v>
      </c>
      <c r="N10" s="7">
        <f t="shared" si="3"/>
        <v>0</v>
      </c>
      <c r="O10" s="5"/>
      <c r="Q10" s="28"/>
    </row>
    <row r="11" spans="1:17" ht="25.5">
      <c r="A11" s="69"/>
      <c r="B11" s="8" t="s">
        <v>19</v>
      </c>
      <c r="C11" s="62"/>
      <c r="D11" s="7">
        <f t="shared" si="0"/>
        <v>554</v>
      </c>
      <c r="E11" s="7">
        <f aca="true" t="shared" si="4" ref="E11:N11">E16+E21</f>
        <v>0</v>
      </c>
      <c r="F11" s="7">
        <f t="shared" si="4"/>
        <v>554</v>
      </c>
      <c r="G11" s="7">
        <f t="shared" si="4"/>
        <v>0</v>
      </c>
      <c r="H11" s="7">
        <f t="shared" si="4"/>
        <v>0</v>
      </c>
      <c r="I11" s="7">
        <f t="shared" si="4"/>
        <v>0</v>
      </c>
      <c r="J11" s="7">
        <f t="shared" si="4"/>
        <v>0</v>
      </c>
      <c r="K11" s="20">
        <f t="shared" si="4"/>
        <v>0</v>
      </c>
      <c r="L11" s="7">
        <f t="shared" si="4"/>
        <v>0</v>
      </c>
      <c r="M11" s="7">
        <f t="shared" si="4"/>
        <v>0</v>
      </c>
      <c r="N11" s="7">
        <f t="shared" si="4"/>
        <v>0</v>
      </c>
      <c r="O11" s="4"/>
      <c r="Q11" s="28"/>
    </row>
    <row r="12" spans="1:17" ht="25.5">
      <c r="A12" s="69"/>
      <c r="B12" s="8" t="s">
        <v>20</v>
      </c>
      <c r="C12" s="62"/>
      <c r="D12" s="7">
        <f t="shared" si="0"/>
        <v>2216</v>
      </c>
      <c r="E12" s="7">
        <f aca="true" t="shared" si="5" ref="E12:N12">E17+E22</f>
        <v>0</v>
      </c>
      <c r="F12" s="7">
        <f t="shared" si="5"/>
        <v>2216</v>
      </c>
      <c r="G12" s="7">
        <f t="shared" si="5"/>
        <v>0</v>
      </c>
      <c r="H12" s="7">
        <f t="shared" si="5"/>
        <v>0</v>
      </c>
      <c r="I12" s="7">
        <f t="shared" si="5"/>
        <v>0</v>
      </c>
      <c r="J12" s="7">
        <f t="shared" si="5"/>
        <v>0</v>
      </c>
      <c r="K12" s="20">
        <f t="shared" si="5"/>
        <v>0</v>
      </c>
      <c r="L12" s="7">
        <f t="shared" si="5"/>
        <v>0</v>
      </c>
      <c r="M12" s="7">
        <f t="shared" si="5"/>
        <v>0</v>
      </c>
      <c r="N12" s="7">
        <f t="shared" si="5"/>
        <v>0</v>
      </c>
      <c r="O12" s="4"/>
      <c r="Q12" s="28"/>
    </row>
    <row r="13" spans="1:17" ht="21" customHeight="1">
      <c r="A13" s="57" t="s">
        <v>21</v>
      </c>
      <c r="B13" s="6" t="s">
        <v>16</v>
      </c>
      <c r="C13" s="58" t="s">
        <v>22</v>
      </c>
      <c r="D13" s="7">
        <f t="shared" si="0"/>
        <v>325</v>
      </c>
      <c r="E13" s="7">
        <f aca="true" t="shared" si="6" ref="E13:N13">E14+E16+E17+E15</f>
        <v>325</v>
      </c>
      <c r="F13" s="7">
        <f t="shared" si="6"/>
        <v>0</v>
      </c>
      <c r="G13" s="7">
        <f t="shared" si="6"/>
        <v>0</v>
      </c>
      <c r="H13" s="7">
        <f t="shared" si="6"/>
        <v>0</v>
      </c>
      <c r="I13" s="7">
        <f t="shared" si="6"/>
        <v>0</v>
      </c>
      <c r="J13" s="7">
        <f t="shared" si="6"/>
        <v>0</v>
      </c>
      <c r="K13" s="20">
        <f t="shared" si="6"/>
        <v>0</v>
      </c>
      <c r="L13" s="7">
        <f t="shared" si="6"/>
        <v>0</v>
      </c>
      <c r="M13" s="7">
        <f t="shared" si="6"/>
        <v>0</v>
      </c>
      <c r="N13" s="7">
        <f t="shared" si="6"/>
        <v>0</v>
      </c>
      <c r="O13" s="4"/>
      <c r="Q13" s="28"/>
    </row>
    <row r="14" spans="1:17" ht="29.25" customHeight="1">
      <c r="A14" s="57"/>
      <c r="B14" s="8" t="s">
        <v>17</v>
      </c>
      <c r="C14" s="58"/>
      <c r="D14" s="7">
        <f t="shared" si="0"/>
        <v>325</v>
      </c>
      <c r="E14" s="9">
        <v>325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9">
        <v>0</v>
      </c>
      <c r="L14" s="9">
        <v>0</v>
      </c>
      <c r="M14" s="9">
        <v>0</v>
      </c>
      <c r="N14" s="9">
        <v>0</v>
      </c>
      <c r="O14" s="10"/>
      <c r="Q14" s="29"/>
    </row>
    <row r="15" spans="1:17" ht="28.5" customHeight="1">
      <c r="A15" s="57"/>
      <c r="B15" s="11" t="s">
        <v>18</v>
      </c>
      <c r="C15" s="58"/>
      <c r="D15" s="7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9">
        <v>0</v>
      </c>
      <c r="L15" s="9">
        <v>0</v>
      </c>
      <c r="M15" s="9">
        <v>0</v>
      </c>
      <c r="N15" s="9">
        <v>0</v>
      </c>
      <c r="O15" s="10"/>
      <c r="Q15" s="29"/>
    </row>
    <row r="16" spans="1:17" ht="32.25" customHeight="1">
      <c r="A16" s="57"/>
      <c r="B16" s="8" t="s">
        <v>19</v>
      </c>
      <c r="C16" s="58"/>
      <c r="D16" s="7">
        <f t="shared" si="0"/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9">
        <v>0</v>
      </c>
      <c r="L16" s="9">
        <v>0</v>
      </c>
      <c r="M16" s="9">
        <v>0</v>
      </c>
      <c r="N16" s="9">
        <v>0</v>
      </c>
      <c r="O16" s="10"/>
      <c r="Q16" s="29"/>
    </row>
    <row r="17" spans="1:17" ht="24" customHeight="1">
      <c r="A17" s="57"/>
      <c r="B17" s="8" t="s">
        <v>20</v>
      </c>
      <c r="C17" s="58"/>
      <c r="D17" s="7">
        <f t="shared" si="0"/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9">
        <v>0</v>
      </c>
      <c r="L17" s="9">
        <v>0</v>
      </c>
      <c r="M17" s="9">
        <v>0</v>
      </c>
      <c r="N17" s="9">
        <v>0</v>
      </c>
      <c r="O17" s="10"/>
      <c r="Q17" s="29"/>
    </row>
    <row r="18" spans="1:17" ht="24" customHeight="1">
      <c r="A18" s="57" t="s">
        <v>23</v>
      </c>
      <c r="B18" s="6" t="s">
        <v>16</v>
      </c>
      <c r="C18" s="58" t="s">
        <v>22</v>
      </c>
      <c r="D18" s="7">
        <f t="shared" si="0"/>
        <v>2980</v>
      </c>
      <c r="E18" s="7">
        <f aca="true" t="shared" si="7" ref="E18:N18">E19+E21+E22+E20</f>
        <v>10</v>
      </c>
      <c r="F18" s="7">
        <f t="shared" si="7"/>
        <v>2970</v>
      </c>
      <c r="G18" s="7">
        <f t="shared" si="7"/>
        <v>0</v>
      </c>
      <c r="H18" s="7">
        <f t="shared" si="7"/>
        <v>0</v>
      </c>
      <c r="I18" s="7">
        <f t="shared" si="7"/>
        <v>0</v>
      </c>
      <c r="J18" s="7">
        <f t="shared" si="7"/>
        <v>0</v>
      </c>
      <c r="K18" s="20">
        <f t="shared" si="7"/>
        <v>0</v>
      </c>
      <c r="L18" s="7">
        <f t="shared" si="7"/>
        <v>0</v>
      </c>
      <c r="M18" s="7">
        <f t="shared" si="7"/>
        <v>0</v>
      </c>
      <c r="N18" s="7">
        <f t="shared" si="7"/>
        <v>0</v>
      </c>
      <c r="O18" s="10"/>
      <c r="Q18" s="29"/>
    </row>
    <row r="19" spans="1:17" ht="32.25" customHeight="1">
      <c r="A19" s="57"/>
      <c r="B19" s="8" t="s">
        <v>17</v>
      </c>
      <c r="C19" s="58"/>
      <c r="D19" s="7">
        <f t="shared" si="0"/>
        <v>210</v>
      </c>
      <c r="E19" s="9">
        <v>10</v>
      </c>
      <c r="F19" s="9">
        <v>200</v>
      </c>
      <c r="G19" s="9">
        <v>0</v>
      </c>
      <c r="H19" s="9">
        <v>0</v>
      </c>
      <c r="I19" s="9">
        <v>0</v>
      </c>
      <c r="J19" s="9">
        <v>0</v>
      </c>
      <c r="K19" s="19">
        <v>0</v>
      </c>
      <c r="L19" s="9">
        <v>0</v>
      </c>
      <c r="M19" s="9">
        <v>0</v>
      </c>
      <c r="N19" s="9">
        <v>0</v>
      </c>
      <c r="O19" s="10"/>
      <c r="Q19" s="29"/>
    </row>
    <row r="20" spans="1:17" ht="32.25" customHeight="1">
      <c r="A20" s="57"/>
      <c r="B20" s="11" t="s">
        <v>18</v>
      </c>
      <c r="C20" s="58"/>
      <c r="D20" s="7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9">
        <v>0</v>
      </c>
      <c r="L20" s="9">
        <v>0</v>
      </c>
      <c r="M20" s="9">
        <v>0</v>
      </c>
      <c r="N20" s="9">
        <v>0</v>
      </c>
      <c r="O20" s="10"/>
      <c r="Q20" s="29"/>
    </row>
    <row r="21" spans="1:17" ht="34.5" customHeight="1">
      <c r="A21" s="57"/>
      <c r="B21" s="8" t="s">
        <v>19</v>
      </c>
      <c r="C21" s="58"/>
      <c r="D21" s="7">
        <f t="shared" si="0"/>
        <v>554</v>
      </c>
      <c r="E21" s="9">
        <v>0</v>
      </c>
      <c r="F21" s="9">
        <v>554</v>
      </c>
      <c r="G21" s="9">
        <v>0</v>
      </c>
      <c r="H21" s="9">
        <v>0</v>
      </c>
      <c r="I21" s="9">
        <v>0</v>
      </c>
      <c r="J21" s="9">
        <v>0</v>
      </c>
      <c r="K21" s="19">
        <v>0</v>
      </c>
      <c r="L21" s="9">
        <v>0</v>
      </c>
      <c r="M21" s="9">
        <v>0</v>
      </c>
      <c r="N21" s="9">
        <v>0</v>
      </c>
      <c r="O21" s="10"/>
      <c r="Q21" s="29"/>
    </row>
    <row r="22" spans="1:17" ht="27" customHeight="1">
      <c r="A22" s="57"/>
      <c r="B22" s="8" t="s">
        <v>20</v>
      </c>
      <c r="C22" s="58"/>
      <c r="D22" s="7">
        <f t="shared" si="0"/>
        <v>2216</v>
      </c>
      <c r="E22" s="9">
        <v>0</v>
      </c>
      <c r="F22" s="9">
        <v>2216</v>
      </c>
      <c r="G22" s="9">
        <v>0</v>
      </c>
      <c r="H22" s="9">
        <v>0</v>
      </c>
      <c r="I22" s="9">
        <v>0</v>
      </c>
      <c r="J22" s="9">
        <v>0</v>
      </c>
      <c r="K22" s="19">
        <v>0</v>
      </c>
      <c r="L22" s="9">
        <v>0</v>
      </c>
      <c r="M22" s="9">
        <v>0</v>
      </c>
      <c r="N22" s="9">
        <v>0</v>
      </c>
      <c r="O22" s="10"/>
      <c r="Q22" s="29"/>
    </row>
    <row r="23" spans="1:15" ht="18.7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18.75">
      <c r="A24" s="61" t="s">
        <v>44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>
      <c r="A26" s="62" t="s">
        <v>1</v>
      </c>
      <c r="B26" s="62" t="s">
        <v>2</v>
      </c>
      <c r="C26" s="62" t="s">
        <v>3</v>
      </c>
      <c r="D26" s="62" t="s">
        <v>4</v>
      </c>
      <c r="E26" s="64" t="s">
        <v>5</v>
      </c>
      <c r="F26" s="65"/>
      <c r="G26" s="65"/>
      <c r="H26" s="65"/>
      <c r="I26" s="65"/>
      <c r="J26" s="65"/>
      <c r="K26" s="65"/>
      <c r="L26" s="65"/>
      <c r="M26" s="65"/>
      <c r="N26" s="66"/>
      <c r="O26" s="63" t="s">
        <v>6</v>
      </c>
    </row>
    <row r="27" spans="1:15" ht="12.75">
      <c r="A27" s="62"/>
      <c r="B27" s="62"/>
      <c r="C27" s="62"/>
      <c r="D27" s="62"/>
      <c r="E27" s="3" t="s">
        <v>7</v>
      </c>
      <c r="F27" s="3" t="s">
        <v>8</v>
      </c>
      <c r="G27" s="3" t="s">
        <v>9</v>
      </c>
      <c r="H27" s="3" t="s">
        <v>10</v>
      </c>
      <c r="I27" s="3" t="s">
        <v>11</v>
      </c>
      <c r="J27" s="3" t="s">
        <v>12</v>
      </c>
      <c r="K27" s="30" t="s">
        <v>13</v>
      </c>
      <c r="L27" s="3" t="s">
        <v>14</v>
      </c>
      <c r="M27" s="3" t="s">
        <v>15</v>
      </c>
      <c r="N27" s="3" t="s">
        <v>55</v>
      </c>
      <c r="O27" s="63"/>
    </row>
    <row r="28" spans="1:15" ht="12.75">
      <c r="A28" s="57" t="s">
        <v>45</v>
      </c>
      <c r="B28" s="6" t="s">
        <v>16</v>
      </c>
      <c r="C28" s="58"/>
      <c r="D28" s="7">
        <f aca="true" t="shared" si="8" ref="D28:D37">SUM(E28:L28)</f>
        <v>1764</v>
      </c>
      <c r="E28" s="7">
        <f aca="true" t="shared" si="9" ref="E28:N28">E29+E31+E32</f>
        <v>878</v>
      </c>
      <c r="F28" s="7">
        <f t="shared" si="9"/>
        <v>886</v>
      </c>
      <c r="G28" s="7">
        <f t="shared" si="9"/>
        <v>0</v>
      </c>
      <c r="H28" s="7">
        <f t="shared" si="9"/>
        <v>0</v>
      </c>
      <c r="I28" s="7">
        <f t="shared" si="9"/>
        <v>0</v>
      </c>
      <c r="J28" s="7">
        <f t="shared" si="9"/>
        <v>0</v>
      </c>
      <c r="K28" s="20">
        <f t="shared" si="9"/>
        <v>0</v>
      </c>
      <c r="L28" s="7">
        <f t="shared" si="9"/>
        <v>0</v>
      </c>
      <c r="M28" s="7">
        <f t="shared" si="9"/>
        <v>0</v>
      </c>
      <c r="N28" s="7">
        <f t="shared" si="9"/>
        <v>0</v>
      </c>
      <c r="O28" s="10"/>
    </row>
    <row r="29" spans="1:15" ht="25.5">
      <c r="A29" s="57"/>
      <c r="B29" s="8" t="s">
        <v>17</v>
      </c>
      <c r="C29" s="58"/>
      <c r="D29" s="7">
        <f t="shared" si="8"/>
        <v>1764</v>
      </c>
      <c r="E29" s="9">
        <f aca="true" t="shared" si="10" ref="E29:N29">E34</f>
        <v>878</v>
      </c>
      <c r="F29" s="9">
        <f t="shared" si="10"/>
        <v>886</v>
      </c>
      <c r="G29" s="9">
        <f t="shared" si="10"/>
        <v>0</v>
      </c>
      <c r="H29" s="9">
        <f t="shared" si="10"/>
        <v>0</v>
      </c>
      <c r="I29" s="9">
        <f t="shared" si="10"/>
        <v>0</v>
      </c>
      <c r="J29" s="9">
        <f t="shared" si="10"/>
        <v>0</v>
      </c>
      <c r="K29" s="19">
        <f t="shared" si="10"/>
        <v>0</v>
      </c>
      <c r="L29" s="9">
        <f t="shared" si="10"/>
        <v>0</v>
      </c>
      <c r="M29" s="9">
        <f t="shared" si="10"/>
        <v>0</v>
      </c>
      <c r="N29" s="9">
        <f t="shared" si="10"/>
        <v>0</v>
      </c>
      <c r="O29" s="10"/>
    </row>
    <row r="30" spans="1:15" ht="25.5">
      <c r="A30" s="57"/>
      <c r="B30" s="8" t="s">
        <v>18</v>
      </c>
      <c r="C30" s="58"/>
      <c r="D30" s="7">
        <f t="shared" si="8"/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19">
        <v>0</v>
      </c>
      <c r="L30" s="9">
        <v>0</v>
      </c>
      <c r="M30" s="9">
        <v>0</v>
      </c>
      <c r="N30" s="9">
        <v>0</v>
      </c>
      <c r="O30" s="10"/>
    </row>
    <row r="31" spans="1:15" ht="25.5">
      <c r="A31" s="57"/>
      <c r="B31" s="8" t="s">
        <v>19</v>
      </c>
      <c r="C31" s="58"/>
      <c r="D31" s="7">
        <f t="shared" si="8"/>
        <v>0</v>
      </c>
      <c r="E31" s="9">
        <f aca="true" t="shared" si="11" ref="E31:N32">E36</f>
        <v>0</v>
      </c>
      <c r="F31" s="9">
        <f t="shared" si="11"/>
        <v>0</v>
      </c>
      <c r="G31" s="9">
        <f t="shared" si="11"/>
        <v>0</v>
      </c>
      <c r="H31" s="9">
        <f t="shared" si="11"/>
        <v>0</v>
      </c>
      <c r="I31" s="9">
        <f t="shared" si="11"/>
        <v>0</v>
      </c>
      <c r="J31" s="9">
        <f t="shared" si="11"/>
        <v>0</v>
      </c>
      <c r="K31" s="19">
        <f t="shared" si="11"/>
        <v>0</v>
      </c>
      <c r="L31" s="9">
        <f t="shared" si="11"/>
        <v>0</v>
      </c>
      <c r="M31" s="9">
        <f t="shared" si="11"/>
        <v>0</v>
      </c>
      <c r="N31" s="9">
        <f t="shared" si="11"/>
        <v>0</v>
      </c>
      <c r="O31" s="10"/>
    </row>
    <row r="32" spans="1:15" ht="25.5">
      <c r="A32" s="57"/>
      <c r="B32" s="8" t="s">
        <v>20</v>
      </c>
      <c r="C32" s="58"/>
      <c r="D32" s="7">
        <f t="shared" si="8"/>
        <v>0</v>
      </c>
      <c r="E32" s="9">
        <f t="shared" si="11"/>
        <v>0</v>
      </c>
      <c r="F32" s="9">
        <f t="shared" si="11"/>
        <v>0</v>
      </c>
      <c r="G32" s="9">
        <f t="shared" si="11"/>
        <v>0</v>
      </c>
      <c r="H32" s="9">
        <f t="shared" si="11"/>
        <v>0</v>
      </c>
      <c r="I32" s="9">
        <f t="shared" si="11"/>
        <v>0</v>
      </c>
      <c r="J32" s="9">
        <f t="shared" si="11"/>
        <v>0</v>
      </c>
      <c r="K32" s="19">
        <f t="shared" si="11"/>
        <v>0</v>
      </c>
      <c r="L32" s="9">
        <f t="shared" si="11"/>
        <v>0</v>
      </c>
      <c r="M32" s="9">
        <f t="shared" si="11"/>
        <v>0</v>
      </c>
      <c r="N32" s="9">
        <f t="shared" si="11"/>
        <v>0</v>
      </c>
      <c r="O32" s="10"/>
    </row>
    <row r="33" spans="1:15" ht="12.75">
      <c r="A33" s="57" t="s">
        <v>25</v>
      </c>
      <c r="B33" s="6" t="s">
        <v>16</v>
      </c>
      <c r="C33" s="58" t="s">
        <v>24</v>
      </c>
      <c r="D33" s="7">
        <f t="shared" si="8"/>
        <v>1764</v>
      </c>
      <c r="E33" s="9">
        <f aca="true" t="shared" si="12" ref="E33:N33">E34+E35+E36+E37</f>
        <v>878</v>
      </c>
      <c r="F33" s="9">
        <f t="shared" si="12"/>
        <v>886</v>
      </c>
      <c r="G33" s="9">
        <f t="shared" si="12"/>
        <v>0</v>
      </c>
      <c r="H33" s="9">
        <f t="shared" si="12"/>
        <v>0</v>
      </c>
      <c r="I33" s="9">
        <f t="shared" si="12"/>
        <v>0</v>
      </c>
      <c r="J33" s="9">
        <f t="shared" si="12"/>
        <v>0</v>
      </c>
      <c r="K33" s="19">
        <f t="shared" si="12"/>
        <v>0</v>
      </c>
      <c r="L33" s="9">
        <f t="shared" si="12"/>
        <v>0</v>
      </c>
      <c r="M33" s="9">
        <f t="shared" si="12"/>
        <v>0</v>
      </c>
      <c r="N33" s="9">
        <f t="shared" si="12"/>
        <v>0</v>
      </c>
      <c r="O33" s="10"/>
    </row>
    <row r="34" spans="1:15" ht="25.5">
      <c r="A34" s="57"/>
      <c r="B34" s="8" t="s">
        <v>17</v>
      </c>
      <c r="C34" s="58"/>
      <c r="D34" s="7">
        <f t="shared" si="8"/>
        <v>1764</v>
      </c>
      <c r="E34" s="9">
        <v>878</v>
      </c>
      <c r="F34" s="9">
        <v>886</v>
      </c>
      <c r="G34" s="9">
        <v>0</v>
      </c>
      <c r="H34" s="9">
        <v>0</v>
      </c>
      <c r="I34" s="9">
        <v>0</v>
      </c>
      <c r="J34" s="9">
        <v>0</v>
      </c>
      <c r="K34" s="19">
        <v>0</v>
      </c>
      <c r="L34" s="9">
        <v>0</v>
      </c>
      <c r="M34" s="9">
        <v>0</v>
      </c>
      <c r="N34" s="9">
        <v>0</v>
      </c>
      <c r="O34" s="10"/>
    </row>
    <row r="35" spans="1:15" ht="25.5">
      <c r="A35" s="57"/>
      <c r="B35" s="11" t="s">
        <v>18</v>
      </c>
      <c r="C35" s="58"/>
      <c r="D35" s="7">
        <f t="shared" si="8"/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9">
        <v>0</v>
      </c>
      <c r="L35" s="9">
        <v>0</v>
      </c>
      <c r="M35" s="9">
        <v>0</v>
      </c>
      <c r="N35" s="9">
        <v>0</v>
      </c>
      <c r="O35" s="10"/>
    </row>
    <row r="36" spans="1:15" ht="25.5">
      <c r="A36" s="57"/>
      <c r="B36" s="8" t="s">
        <v>19</v>
      </c>
      <c r="C36" s="58"/>
      <c r="D36" s="7">
        <f t="shared" si="8"/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9">
        <v>0</v>
      </c>
      <c r="L36" s="9">
        <v>0</v>
      </c>
      <c r="M36" s="9">
        <v>0</v>
      </c>
      <c r="N36" s="9">
        <v>0</v>
      </c>
      <c r="O36" s="10"/>
    </row>
    <row r="37" spans="1:15" ht="25.5">
      <c r="A37" s="57"/>
      <c r="B37" s="8" t="s">
        <v>20</v>
      </c>
      <c r="C37" s="58"/>
      <c r="D37" s="7">
        <f t="shared" si="8"/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19">
        <v>0</v>
      </c>
      <c r="L37" s="9">
        <v>0</v>
      </c>
      <c r="M37" s="9">
        <v>0</v>
      </c>
      <c r="N37" s="9">
        <v>0</v>
      </c>
      <c r="O37" s="10"/>
    </row>
    <row r="38" spans="1:15" ht="18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15" ht="18.75">
      <c r="A39" s="61" t="s">
        <v>46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 customHeight="1">
      <c r="A41" s="62" t="s">
        <v>1</v>
      </c>
      <c r="B41" s="62" t="s">
        <v>2</v>
      </c>
      <c r="C41" s="62" t="s">
        <v>3</v>
      </c>
      <c r="D41" s="62" t="s">
        <v>4</v>
      </c>
      <c r="E41" s="64" t="s">
        <v>5</v>
      </c>
      <c r="F41" s="65"/>
      <c r="G41" s="65"/>
      <c r="H41" s="65"/>
      <c r="I41" s="65"/>
      <c r="J41" s="65"/>
      <c r="K41" s="65"/>
      <c r="L41" s="65"/>
      <c r="M41" s="65"/>
      <c r="N41" s="66"/>
      <c r="O41" s="63" t="s">
        <v>6</v>
      </c>
    </row>
    <row r="42" spans="1:15" ht="12.75">
      <c r="A42" s="62"/>
      <c r="B42" s="62"/>
      <c r="C42" s="62"/>
      <c r="D42" s="62"/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0" t="s">
        <v>13</v>
      </c>
      <c r="L42" s="3" t="s">
        <v>14</v>
      </c>
      <c r="M42" s="3" t="s">
        <v>15</v>
      </c>
      <c r="N42" s="3" t="s">
        <v>55</v>
      </c>
      <c r="O42" s="63"/>
    </row>
    <row r="43" spans="1:15" ht="12.75">
      <c r="A43" s="57" t="s">
        <v>47</v>
      </c>
      <c r="B43" s="6" t="s">
        <v>16</v>
      </c>
      <c r="C43" s="62"/>
      <c r="D43" s="20">
        <f>SUM(E43:N43)</f>
        <v>84991.84400000001</v>
      </c>
      <c r="E43" s="20">
        <f aca="true" t="shared" si="13" ref="E43:M43">SUM(E44:E47)</f>
        <v>0</v>
      </c>
      <c r="F43" s="20">
        <f t="shared" si="13"/>
        <v>0</v>
      </c>
      <c r="G43" s="20">
        <f t="shared" si="13"/>
        <v>4874.599999999999</v>
      </c>
      <c r="H43" s="20">
        <f t="shared" si="13"/>
        <v>12539.3</v>
      </c>
      <c r="I43" s="20">
        <f t="shared" si="13"/>
        <v>11785.3</v>
      </c>
      <c r="J43" s="20">
        <f t="shared" si="13"/>
        <v>10818.599999999999</v>
      </c>
      <c r="K43" s="20">
        <f t="shared" si="13"/>
        <v>11445.519</v>
      </c>
      <c r="L43" s="20">
        <f t="shared" si="13"/>
        <v>11842.806</v>
      </c>
      <c r="M43" s="20">
        <f t="shared" si="13"/>
        <v>11333.497</v>
      </c>
      <c r="N43" s="20">
        <f>SUM(N44:N47)</f>
        <v>10352.222000000002</v>
      </c>
      <c r="O43" s="10"/>
    </row>
    <row r="44" spans="1:15" ht="25.5">
      <c r="A44" s="57"/>
      <c r="B44" s="8" t="s">
        <v>17</v>
      </c>
      <c r="C44" s="62"/>
      <c r="D44" s="20">
        <f>SUM(E44:N44)</f>
        <v>35974.5</v>
      </c>
      <c r="E44" s="19">
        <f aca="true" t="shared" si="14" ref="E44:M47">E49+E54+E59+E64+E69+E74+E79+E84+E89</f>
        <v>0</v>
      </c>
      <c r="F44" s="19">
        <f t="shared" si="14"/>
        <v>0</v>
      </c>
      <c r="G44" s="19">
        <f t="shared" si="14"/>
        <v>1520.8999999999999</v>
      </c>
      <c r="H44" s="19">
        <f t="shared" si="14"/>
        <v>4669.1</v>
      </c>
      <c r="I44" s="19">
        <f t="shared" si="14"/>
        <v>2802.2</v>
      </c>
      <c r="J44" s="19">
        <f t="shared" si="14"/>
        <v>1981</v>
      </c>
      <c r="K44" s="19">
        <f t="shared" si="14"/>
        <v>2238.9</v>
      </c>
      <c r="L44" s="19">
        <f t="shared" si="14"/>
        <v>8125.6</v>
      </c>
      <c r="M44" s="19">
        <f t="shared" si="14"/>
        <v>7823.2</v>
      </c>
      <c r="N44" s="19">
        <f>N49+N54+N59+N64+N69+N74+N79+N84+N89</f>
        <v>6813.6</v>
      </c>
      <c r="O44" s="10"/>
    </row>
    <row r="45" spans="1:15" ht="25.5">
      <c r="A45" s="57"/>
      <c r="B45" s="8" t="s">
        <v>18</v>
      </c>
      <c r="C45" s="62"/>
      <c r="D45" s="20">
        <f>SUM(E45:N45)</f>
        <v>23024.799999999996</v>
      </c>
      <c r="E45" s="19">
        <f t="shared" si="14"/>
        <v>0</v>
      </c>
      <c r="F45" s="19">
        <f t="shared" si="14"/>
        <v>0</v>
      </c>
      <c r="G45" s="19">
        <f t="shared" si="14"/>
        <v>0</v>
      </c>
      <c r="H45" s="19">
        <f t="shared" si="14"/>
        <v>5577.9</v>
      </c>
      <c r="I45" s="19">
        <f t="shared" si="14"/>
        <v>6021.9</v>
      </c>
      <c r="J45" s="19">
        <f t="shared" si="14"/>
        <v>5738.4</v>
      </c>
      <c r="K45" s="19">
        <f t="shared" si="14"/>
        <v>5686.6</v>
      </c>
      <c r="L45" s="19">
        <f t="shared" si="14"/>
        <v>0</v>
      </c>
      <c r="M45" s="19">
        <f t="shared" si="14"/>
        <v>0</v>
      </c>
      <c r="N45" s="19">
        <f>N50+N55+N60+N65+N70+N75+N80+N85+N90</f>
        <v>0</v>
      </c>
      <c r="O45" s="10"/>
    </row>
    <row r="46" spans="1:15" ht="25.5">
      <c r="A46" s="57"/>
      <c r="B46" s="8" t="s">
        <v>19</v>
      </c>
      <c r="C46" s="62"/>
      <c r="D46" s="20">
        <f>SUM(E46:N46)</f>
        <v>25992.543999999998</v>
      </c>
      <c r="E46" s="19">
        <f t="shared" si="14"/>
        <v>0</v>
      </c>
      <c r="F46" s="19">
        <f t="shared" si="14"/>
        <v>0</v>
      </c>
      <c r="G46" s="19">
        <f t="shared" si="14"/>
        <v>3353.7</v>
      </c>
      <c r="H46" s="19">
        <f t="shared" si="14"/>
        <v>2292.3</v>
      </c>
      <c r="I46" s="19">
        <f t="shared" si="14"/>
        <v>2961.2</v>
      </c>
      <c r="J46" s="19">
        <f t="shared" si="14"/>
        <v>3099.2</v>
      </c>
      <c r="K46" s="19">
        <f t="shared" si="14"/>
        <v>3520.0190000000002</v>
      </c>
      <c r="L46" s="19">
        <f t="shared" si="14"/>
        <v>3717.206</v>
      </c>
      <c r="M46" s="19">
        <f t="shared" si="14"/>
        <v>3510.297</v>
      </c>
      <c r="N46" s="19">
        <f>N51+N56+N61+N66+N71+N76+N81+N86+N91</f>
        <v>3538.6220000000003</v>
      </c>
      <c r="O46" s="10"/>
    </row>
    <row r="47" spans="1:15" ht="25.5">
      <c r="A47" s="57"/>
      <c r="B47" s="8" t="s">
        <v>20</v>
      </c>
      <c r="C47" s="62"/>
      <c r="D47" s="20">
        <f>SUM(E47:M47)</f>
        <v>0</v>
      </c>
      <c r="E47" s="19">
        <f t="shared" si="14"/>
        <v>0</v>
      </c>
      <c r="F47" s="19">
        <f t="shared" si="14"/>
        <v>0</v>
      </c>
      <c r="G47" s="19">
        <f t="shared" si="14"/>
        <v>0</v>
      </c>
      <c r="H47" s="19">
        <f t="shared" si="14"/>
        <v>0</v>
      </c>
      <c r="I47" s="19">
        <f t="shared" si="14"/>
        <v>0</v>
      </c>
      <c r="J47" s="19">
        <f t="shared" si="14"/>
        <v>0</v>
      </c>
      <c r="K47" s="19">
        <f t="shared" si="14"/>
        <v>0</v>
      </c>
      <c r="L47" s="19">
        <f t="shared" si="14"/>
        <v>0</v>
      </c>
      <c r="M47" s="19">
        <f t="shared" si="14"/>
        <v>0</v>
      </c>
      <c r="N47" s="19">
        <f>N52+N57+N62+N67+N72+N77+N82+N87+N92</f>
        <v>0</v>
      </c>
      <c r="O47" s="10"/>
    </row>
    <row r="48" spans="1:15" ht="12.75">
      <c r="A48" s="57" t="s">
        <v>26</v>
      </c>
      <c r="B48" s="6" t="s">
        <v>16</v>
      </c>
      <c r="C48" s="58" t="s">
        <v>27</v>
      </c>
      <c r="D48" s="20">
        <f aca="true" t="shared" si="15" ref="D48:D56">SUM(E48:N48)</f>
        <v>548.9</v>
      </c>
      <c r="E48" s="19">
        <f aca="true" t="shared" si="16" ref="E48:M48">SUM(E49:E52)</f>
        <v>0</v>
      </c>
      <c r="F48" s="19">
        <f t="shared" si="16"/>
        <v>0</v>
      </c>
      <c r="G48" s="19">
        <f t="shared" si="16"/>
        <v>115.2</v>
      </c>
      <c r="H48" s="19">
        <f t="shared" si="16"/>
        <v>112.8</v>
      </c>
      <c r="I48" s="19">
        <f t="shared" si="16"/>
        <v>112.8</v>
      </c>
      <c r="J48" s="19">
        <f t="shared" si="16"/>
        <v>119</v>
      </c>
      <c r="K48" s="19">
        <f t="shared" si="16"/>
        <v>23.2</v>
      </c>
      <c r="L48" s="19">
        <f t="shared" si="16"/>
        <v>23.2</v>
      </c>
      <c r="M48" s="19">
        <f t="shared" si="16"/>
        <v>22.2</v>
      </c>
      <c r="N48" s="19">
        <f>SUM(N49:N52)</f>
        <v>20.5</v>
      </c>
      <c r="O48" s="10"/>
    </row>
    <row r="49" spans="1:15" ht="25.5">
      <c r="A49" s="57"/>
      <c r="B49" s="8" t="s">
        <v>17</v>
      </c>
      <c r="C49" s="58"/>
      <c r="D49" s="20">
        <f t="shared" si="15"/>
        <v>158.1</v>
      </c>
      <c r="E49" s="21">
        <v>0</v>
      </c>
      <c r="F49" s="21">
        <v>0</v>
      </c>
      <c r="G49" s="21">
        <v>15</v>
      </c>
      <c r="H49" s="21">
        <v>15</v>
      </c>
      <c r="I49" s="21">
        <v>15</v>
      </c>
      <c r="J49" s="21">
        <v>24</v>
      </c>
      <c r="K49" s="21">
        <v>23.2</v>
      </c>
      <c r="L49" s="21">
        <v>23.2</v>
      </c>
      <c r="M49" s="21">
        <v>22.2</v>
      </c>
      <c r="N49" s="21">
        <v>20.5</v>
      </c>
      <c r="O49" s="4"/>
    </row>
    <row r="50" spans="1:15" ht="25.5">
      <c r="A50" s="57"/>
      <c r="B50" s="11" t="s">
        <v>18</v>
      </c>
      <c r="C50" s="58"/>
      <c r="D50" s="20">
        <f t="shared" si="15"/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4"/>
    </row>
    <row r="51" spans="1:15" ht="25.5">
      <c r="A51" s="57"/>
      <c r="B51" s="8" t="s">
        <v>19</v>
      </c>
      <c r="C51" s="58"/>
      <c r="D51" s="20">
        <f t="shared" si="15"/>
        <v>390.8</v>
      </c>
      <c r="E51" s="21">
        <v>0</v>
      </c>
      <c r="F51" s="21">
        <v>0</v>
      </c>
      <c r="G51" s="21">
        <v>100.2</v>
      </c>
      <c r="H51" s="21">
        <v>97.8</v>
      </c>
      <c r="I51" s="21">
        <v>97.8</v>
      </c>
      <c r="J51" s="21">
        <v>95</v>
      </c>
      <c r="K51" s="21">
        <v>0</v>
      </c>
      <c r="L51" s="21">
        <v>0</v>
      </c>
      <c r="M51" s="21">
        <v>0</v>
      </c>
      <c r="N51" s="21">
        <v>0</v>
      </c>
      <c r="O51" s="4"/>
    </row>
    <row r="52" spans="1:15" ht="25.5">
      <c r="A52" s="57"/>
      <c r="B52" s="8" t="s">
        <v>20</v>
      </c>
      <c r="C52" s="58"/>
      <c r="D52" s="20">
        <f t="shared" si="15"/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4"/>
    </row>
    <row r="53" spans="1:15" ht="12.75">
      <c r="A53" s="71" t="s">
        <v>53</v>
      </c>
      <c r="B53" s="6" t="s">
        <v>16</v>
      </c>
      <c r="C53" s="70" t="s">
        <v>54</v>
      </c>
      <c r="D53" s="20">
        <f t="shared" si="15"/>
        <v>15974.199999999999</v>
      </c>
      <c r="E53" s="21">
        <f aca="true" t="shared" si="17" ref="E53:M53">SUM(E54:E57)</f>
        <v>0</v>
      </c>
      <c r="F53" s="21">
        <f t="shared" si="17"/>
        <v>0</v>
      </c>
      <c r="G53" s="21">
        <f t="shared" si="17"/>
        <v>3395</v>
      </c>
      <c r="H53" s="21">
        <f t="shared" si="17"/>
        <v>4753</v>
      </c>
      <c r="I53" s="21">
        <f t="shared" si="17"/>
        <v>1387.7</v>
      </c>
      <c r="J53" s="21">
        <f t="shared" si="17"/>
        <v>1393.5</v>
      </c>
      <c r="K53" s="21">
        <f t="shared" si="17"/>
        <v>1191.4</v>
      </c>
      <c r="L53" s="21">
        <f t="shared" si="17"/>
        <v>1437.5</v>
      </c>
      <c r="M53" s="21">
        <f t="shared" si="17"/>
        <v>1214.8</v>
      </c>
      <c r="N53" s="21">
        <f>SUM(N54:N57)</f>
        <v>1201.3</v>
      </c>
      <c r="O53" s="4"/>
    </row>
    <row r="54" spans="1:15" ht="25.5">
      <c r="A54" s="71"/>
      <c r="B54" s="8" t="s">
        <v>17</v>
      </c>
      <c r="C54" s="70"/>
      <c r="D54" s="20">
        <f t="shared" si="15"/>
        <v>3923.6000000000004</v>
      </c>
      <c r="E54" s="19">
        <v>0</v>
      </c>
      <c r="F54" s="19">
        <v>0</v>
      </c>
      <c r="G54" s="19">
        <v>200</v>
      </c>
      <c r="H54" s="19">
        <v>2753</v>
      </c>
      <c r="I54" s="19">
        <v>200</v>
      </c>
      <c r="J54" s="19">
        <v>200</v>
      </c>
      <c r="K54" s="19">
        <v>120</v>
      </c>
      <c r="L54" s="19">
        <v>172.5</v>
      </c>
      <c r="M54" s="19">
        <v>145.8</v>
      </c>
      <c r="N54" s="19">
        <v>132.3</v>
      </c>
      <c r="O54" s="4"/>
    </row>
    <row r="55" spans="1:15" ht="25.5">
      <c r="A55" s="71"/>
      <c r="B55" s="11" t="s">
        <v>18</v>
      </c>
      <c r="C55" s="70"/>
      <c r="D55" s="20">
        <f t="shared" si="15"/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4"/>
    </row>
    <row r="56" spans="1:15" ht="28.5" customHeight="1">
      <c r="A56" s="71"/>
      <c r="B56" s="8" t="s">
        <v>19</v>
      </c>
      <c r="C56" s="70"/>
      <c r="D56" s="20">
        <f t="shared" si="15"/>
        <v>12050.6</v>
      </c>
      <c r="E56" s="19">
        <v>0</v>
      </c>
      <c r="F56" s="19">
        <v>0</v>
      </c>
      <c r="G56" s="19">
        <v>3195</v>
      </c>
      <c r="H56" s="19">
        <v>2000</v>
      </c>
      <c r="I56" s="19">
        <v>1187.7</v>
      </c>
      <c r="J56" s="19">
        <v>1193.5</v>
      </c>
      <c r="K56" s="19">
        <v>1071.4</v>
      </c>
      <c r="L56" s="19">
        <v>1265</v>
      </c>
      <c r="M56" s="19">
        <v>1069</v>
      </c>
      <c r="N56" s="19">
        <v>1069</v>
      </c>
      <c r="O56" s="4"/>
    </row>
    <row r="57" spans="1:15" ht="68.25" customHeight="1">
      <c r="A57" s="71"/>
      <c r="B57" s="8" t="s">
        <v>20</v>
      </c>
      <c r="C57" s="70"/>
      <c r="D57" s="20">
        <f>SUM(E57:M57)</f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13"/>
    </row>
    <row r="58" spans="1:15" ht="12.75">
      <c r="A58" s="69" t="s">
        <v>28</v>
      </c>
      <c r="B58" s="6" t="s">
        <v>16</v>
      </c>
      <c r="C58" s="58" t="s">
        <v>29</v>
      </c>
      <c r="D58" s="20">
        <f>SUM(E58:N58)</f>
        <v>6773.5509999999995</v>
      </c>
      <c r="E58" s="22">
        <f aca="true" t="shared" si="18" ref="E58:J58">SUM(E59:E62)</f>
        <v>0</v>
      </c>
      <c r="F58" s="22">
        <f t="shared" si="18"/>
        <v>0</v>
      </c>
      <c r="G58" s="22">
        <f t="shared" si="18"/>
        <v>1280.8</v>
      </c>
      <c r="H58" s="22">
        <f t="shared" si="18"/>
        <v>1813.3</v>
      </c>
      <c r="I58" s="22">
        <f t="shared" si="18"/>
        <v>1247.6</v>
      </c>
      <c r="J58" s="22">
        <f t="shared" si="18"/>
        <v>1455.1</v>
      </c>
      <c r="K58" s="22">
        <f>SUM(K59:K62)</f>
        <v>976.751</v>
      </c>
      <c r="L58" s="22">
        <f>SUM(L59:L62)</f>
        <v>0</v>
      </c>
      <c r="M58" s="22">
        <f>SUM(M59:M62)</f>
        <v>0</v>
      </c>
      <c r="N58" s="22">
        <f>SUM(N59:N62)</f>
        <v>0</v>
      </c>
      <c r="O58" s="13"/>
    </row>
    <row r="59" spans="1:15" ht="25.5">
      <c r="A59" s="69"/>
      <c r="B59" s="8" t="s">
        <v>17</v>
      </c>
      <c r="C59" s="58"/>
      <c r="D59" s="20">
        <f>SUM(E59:N59)</f>
        <v>6773.5509999999995</v>
      </c>
      <c r="E59" s="19">
        <v>0</v>
      </c>
      <c r="F59" s="19">
        <v>0</v>
      </c>
      <c r="G59" s="19">
        <v>1280.8</v>
      </c>
      <c r="H59" s="19">
        <v>1813.3</v>
      </c>
      <c r="I59" s="19">
        <v>1247.6</v>
      </c>
      <c r="J59" s="19">
        <v>1455.1</v>
      </c>
      <c r="K59" s="19">
        <v>976.751</v>
      </c>
      <c r="L59" s="19">
        <v>0</v>
      </c>
      <c r="M59" s="19">
        <v>0</v>
      </c>
      <c r="N59" s="19">
        <v>0</v>
      </c>
      <c r="O59" s="63"/>
    </row>
    <row r="60" spans="1:15" ht="25.5">
      <c r="A60" s="69"/>
      <c r="B60" s="11" t="s">
        <v>18</v>
      </c>
      <c r="C60" s="58"/>
      <c r="D60" s="20">
        <f>SUM(E60:L60)</f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63"/>
    </row>
    <row r="61" spans="1:15" ht="25.5">
      <c r="A61" s="69"/>
      <c r="B61" s="8" t="s">
        <v>19</v>
      </c>
      <c r="C61" s="58"/>
      <c r="D61" s="20">
        <f>SUM(E61:L61)</f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5"/>
    </row>
    <row r="62" spans="1:15" ht="25.5">
      <c r="A62" s="69"/>
      <c r="B62" s="8" t="s">
        <v>20</v>
      </c>
      <c r="C62" s="58"/>
      <c r="D62" s="20">
        <f>SUM(E62:L62)</f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5"/>
    </row>
    <row r="63" spans="1:15" ht="12.75">
      <c r="A63" s="68" t="s">
        <v>52</v>
      </c>
      <c r="B63" s="6" t="s">
        <v>16</v>
      </c>
      <c r="C63" s="70" t="s">
        <v>30</v>
      </c>
      <c r="D63" s="20">
        <f>SUM(E63:N63)</f>
        <v>2505.493</v>
      </c>
      <c r="E63" s="18">
        <f aca="true" t="shared" si="19" ref="E63:M63">SUM(E64:E67)</f>
        <v>0</v>
      </c>
      <c r="F63" s="18">
        <f t="shared" si="19"/>
        <v>0</v>
      </c>
      <c r="G63" s="18">
        <f t="shared" si="19"/>
        <v>83.6</v>
      </c>
      <c r="H63" s="18">
        <f t="shared" si="19"/>
        <v>282.3</v>
      </c>
      <c r="I63" s="18">
        <f t="shared" si="19"/>
        <v>462.6</v>
      </c>
      <c r="J63" s="18">
        <f t="shared" si="19"/>
        <v>462.6</v>
      </c>
      <c r="K63" s="18">
        <f t="shared" si="19"/>
        <v>299.56800000000004</v>
      </c>
      <c r="L63" s="18">
        <f t="shared" si="19"/>
        <v>303.706</v>
      </c>
      <c r="M63" s="18">
        <f t="shared" si="19"/>
        <v>291.297</v>
      </c>
      <c r="N63" s="18">
        <f>SUM(N64:N67)</f>
        <v>319.822</v>
      </c>
      <c r="O63" s="5"/>
    </row>
    <row r="64" spans="1:15" ht="25.5">
      <c r="A64" s="68"/>
      <c r="B64" s="8" t="s">
        <v>17</v>
      </c>
      <c r="C64" s="70"/>
      <c r="D64" s="20">
        <f>SUM(E64:N64)</f>
        <v>529.349</v>
      </c>
      <c r="E64" s="19">
        <v>0</v>
      </c>
      <c r="F64" s="19">
        <v>0</v>
      </c>
      <c r="G64" s="19">
        <v>25.1</v>
      </c>
      <c r="H64" s="19">
        <v>87.8</v>
      </c>
      <c r="I64" s="19">
        <v>136.9</v>
      </c>
      <c r="J64" s="19">
        <v>136.9</v>
      </c>
      <c r="K64" s="19">
        <v>35.949</v>
      </c>
      <c r="L64" s="19">
        <v>36.5</v>
      </c>
      <c r="M64" s="19">
        <v>35</v>
      </c>
      <c r="N64" s="19">
        <v>35.2</v>
      </c>
      <c r="O64" s="4"/>
    </row>
    <row r="65" spans="1:15" ht="25.5">
      <c r="A65" s="68"/>
      <c r="B65" s="11" t="s">
        <v>18</v>
      </c>
      <c r="C65" s="70"/>
      <c r="D65" s="20">
        <f>SUM(E65:L65)</f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4"/>
    </row>
    <row r="66" spans="1:15" ht="25.5">
      <c r="A66" s="68"/>
      <c r="B66" s="8" t="s">
        <v>19</v>
      </c>
      <c r="C66" s="70"/>
      <c r="D66" s="20">
        <f>SUM(E66:N66)</f>
        <v>1976.1440000000005</v>
      </c>
      <c r="E66" s="19">
        <v>0</v>
      </c>
      <c r="F66" s="19">
        <v>0</v>
      </c>
      <c r="G66" s="19">
        <v>58.5</v>
      </c>
      <c r="H66" s="19">
        <v>194.5</v>
      </c>
      <c r="I66" s="19">
        <v>325.7</v>
      </c>
      <c r="J66" s="19">
        <v>325.7</v>
      </c>
      <c r="K66" s="19">
        <v>263.619</v>
      </c>
      <c r="L66" s="19">
        <v>267.206</v>
      </c>
      <c r="M66" s="19">
        <v>256.297</v>
      </c>
      <c r="N66" s="19">
        <v>284.622</v>
      </c>
      <c r="O66" s="4"/>
    </row>
    <row r="67" spans="1:15" ht="30" customHeight="1">
      <c r="A67" s="68"/>
      <c r="B67" s="8" t="s">
        <v>20</v>
      </c>
      <c r="C67" s="70"/>
      <c r="D67" s="20">
        <f>SUM(E67:L67)</f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4"/>
    </row>
    <row r="68" spans="1:15" ht="12.75">
      <c r="A68" s="57" t="s">
        <v>48</v>
      </c>
      <c r="B68" s="6" t="s">
        <v>16</v>
      </c>
      <c r="C68" s="58" t="s">
        <v>31</v>
      </c>
      <c r="D68" s="20">
        <f>SUM(E68:N68)</f>
        <v>39701.7</v>
      </c>
      <c r="E68" s="19">
        <f aca="true" t="shared" si="20" ref="E68:M68">SUM(E69:E72)</f>
        <v>0</v>
      </c>
      <c r="F68" s="19">
        <f t="shared" si="20"/>
        <v>0</v>
      </c>
      <c r="G68" s="19">
        <f t="shared" si="20"/>
        <v>0</v>
      </c>
      <c r="H68" s="19">
        <f t="shared" si="20"/>
        <v>5577.9</v>
      </c>
      <c r="I68" s="19">
        <f t="shared" si="20"/>
        <v>6021.9</v>
      </c>
      <c r="J68" s="19">
        <f t="shared" si="20"/>
        <v>5678.4</v>
      </c>
      <c r="K68" s="19">
        <f t="shared" si="20"/>
        <v>5624.6</v>
      </c>
      <c r="L68" s="19">
        <f t="shared" si="20"/>
        <v>5915.1</v>
      </c>
      <c r="M68" s="19">
        <f t="shared" si="20"/>
        <v>5648.9</v>
      </c>
      <c r="N68" s="19">
        <f>SUM(N69:N72)</f>
        <v>5234.9</v>
      </c>
      <c r="O68" s="4"/>
    </row>
    <row r="69" spans="1:15" ht="25.5">
      <c r="A69" s="57"/>
      <c r="B69" s="8" t="s">
        <v>17</v>
      </c>
      <c r="C69" s="58"/>
      <c r="D69" s="20">
        <f>SUM(E69:N69)</f>
        <v>16798.9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5915.1</v>
      </c>
      <c r="M69" s="19">
        <v>5648.9</v>
      </c>
      <c r="N69" s="19">
        <v>5234.9</v>
      </c>
      <c r="O69" s="4"/>
    </row>
    <row r="70" spans="1:15" ht="25.5">
      <c r="A70" s="57"/>
      <c r="B70" s="11" t="s">
        <v>18</v>
      </c>
      <c r="C70" s="58"/>
      <c r="D70" s="20">
        <f>SUM(E70:N70)</f>
        <v>22902.799999999996</v>
      </c>
      <c r="E70" s="19">
        <v>0</v>
      </c>
      <c r="F70" s="19">
        <v>0</v>
      </c>
      <c r="G70" s="19">
        <v>0</v>
      </c>
      <c r="H70" s="19">
        <v>5577.9</v>
      </c>
      <c r="I70" s="19">
        <v>6021.9</v>
      </c>
      <c r="J70" s="19">
        <v>5678.4</v>
      </c>
      <c r="K70" s="19">
        <v>5624.6</v>
      </c>
      <c r="L70" s="19">
        <v>0</v>
      </c>
      <c r="M70" s="19">
        <v>0</v>
      </c>
      <c r="N70" s="19">
        <v>0</v>
      </c>
      <c r="O70" s="4"/>
    </row>
    <row r="71" spans="1:15" ht="25.5">
      <c r="A71" s="57"/>
      <c r="B71" s="8" t="s">
        <v>19</v>
      </c>
      <c r="C71" s="58"/>
      <c r="D71" s="20">
        <f>SUM(E71:L71)</f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4"/>
    </row>
    <row r="72" spans="1:15" ht="25.5">
      <c r="A72" s="57"/>
      <c r="B72" s="8" t="s">
        <v>20</v>
      </c>
      <c r="C72" s="58"/>
      <c r="D72" s="20">
        <f>SUM(E72:L72)</f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4"/>
    </row>
    <row r="73" spans="1:15" ht="12.75">
      <c r="A73" s="57" t="s">
        <v>32</v>
      </c>
      <c r="B73" s="6" t="s">
        <v>16</v>
      </c>
      <c r="C73" s="58" t="s">
        <v>31</v>
      </c>
      <c r="D73" s="20">
        <f>SUM(E73:N73)</f>
        <v>1362.7</v>
      </c>
      <c r="E73" s="19">
        <f aca="true" t="shared" si="21" ref="E73:M73">SUM(E74:E77)</f>
        <v>0</v>
      </c>
      <c r="F73" s="19">
        <f t="shared" si="21"/>
        <v>0</v>
      </c>
      <c r="G73" s="19">
        <f t="shared" si="21"/>
        <v>0</v>
      </c>
      <c r="H73" s="19">
        <f t="shared" si="21"/>
        <v>0</v>
      </c>
      <c r="I73" s="19">
        <f t="shared" si="21"/>
        <v>1052.7</v>
      </c>
      <c r="J73" s="19">
        <f t="shared" si="21"/>
        <v>60</v>
      </c>
      <c r="K73" s="19">
        <f t="shared" si="21"/>
        <v>62</v>
      </c>
      <c r="L73" s="19">
        <f t="shared" si="21"/>
        <v>66.2</v>
      </c>
      <c r="M73" s="19">
        <f t="shared" si="21"/>
        <v>63.2</v>
      </c>
      <c r="N73" s="19">
        <f>SUM(N74:N77)</f>
        <v>58.6</v>
      </c>
      <c r="O73" s="4"/>
    </row>
    <row r="74" spans="1:15" ht="25.5">
      <c r="A74" s="57"/>
      <c r="B74" s="8" t="s">
        <v>17</v>
      </c>
      <c r="C74" s="58"/>
      <c r="D74" s="20">
        <f>SUM(E74:N74)</f>
        <v>1240.7</v>
      </c>
      <c r="E74" s="19">
        <v>0</v>
      </c>
      <c r="F74" s="19">
        <v>0</v>
      </c>
      <c r="G74" s="19">
        <v>0</v>
      </c>
      <c r="H74" s="19">
        <v>0</v>
      </c>
      <c r="I74" s="19">
        <v>1052.7</v>
      </c>
      <c r="J74" s="19">
        <v>0</v>
      </c>
      <c r="K74" s="19">
        <v>0</v>
      </c>
      <c r="L74" s="19">
        <v>66.2</v>
      </c>
      <c r="M74" s="19">
        <v>63.2</v>
      </c>
      <c r="N74" s="19">
        <v>58.6</v>
      </c>
      <c r="O74" s="4"/>
    </row>
    <row r="75" spans="1:15" ht="25.5">
      <c r="A75" s="57"/>
      <c r="B75" s="11" t="s">
        <v>18</v>
      </c>
      <c r="C75" s="58"/>
      <c r="D75" s="20">
        <f>SUM(E75:N75)</f>
        <v>122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60</v>
      </c>
      <c r="K75" s="19">
        <v>62</v>
      </c>
      <c r="L75" s="19">
        <v>0</v>
      </c>
      <c r="M75" s="19">
        <v>0</v>
      </c>
      <c r="N75" s="19">
        <v>0</v>
      </c>
      <c r="O75" s="4"/>
    </row>
    <row r="76" spans="1:15" ht="25.5">
      <c r="A76" s="57"/>
      <c r="B76" s="8" t="s">
        <v>19</v>
      </c>
      <c r="C76" s="58"/>
      <c r="D76" s="20">
        <f>SUM(E76:L76)</f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4"/>
    </row>
    <row r="77" spans="1:15" ht="25.5">
      <c r="A77" s="57"/>
      <c r="B77" s="8" t="s">
        <v>20</v>
      </c>
      <c r="C77" s="58"/>
      <c r="D77" s="20">
        <f>SUM(E77:L77)</f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4"/>
    </row>
    <row r="78" spans="1:15" ht="12.75">
      <c r="A78" s="67" t="s">
        <v>56</v>
      </c>
      <c r="B78" s="6" t="s">
        <v>16</v>
      </c>
      <c r="C78" s="58" t="s">
        <v>33</v>
      </c>
      <c r="D78" s="19">
        <f>SUM(E78:N78)</f>
        <v>980.4000000000001</v>
      </c>
      <c r="E78" s="19">
        <f aca="true" t="shared" si="22" ref="E78:L78">SUM(E79:E82)</f>
        <v>0</v>
      </c>
      <c r="F78" s="19">
        <f t="shared" si="22"/>
        <v>0</v>
      </c>
      <c r="G78" s="19">
        <f t="shared" si="22"/>
        <v>0</v>
      </c>
      <c r="H78" s="19">
        <f t="shared" si="22"/>
        <v>0</v>
      </c>
      <c r="I78" s="19">
        <f t="shared" si="22"/>
        <v>0</v>
      </c>
      <c r="J78" s="19">
        <f t="shared" si="22"/>
        <v>0</v>
      </c>
      <c r="K78" s="19">
        <f t="shared" si="22"/>
        <v>102.2</v>
      </c>
      <c r="L78" s="19">
        <f t="shared" si="22"/>
        <v>414.1</v>
      </c>
      <c r="M78" s="19">
        <f>SUM(M79:M82)</f>
        <v>464.1</v>
      </c>
      <c r="N78" s="19">
        <f>SUM(N79:N82)</f>
        <v>0</v>
      </c>
      <c r="O78" s="4"/>
    </row>
    <row r="79" spans="1:15" ht="25.5">
      <c r="A79" s="67"/>
      <c r="B79" s="8" t="s">
        <v>17</v>
      </c>
      <c r="C79" s="58"/>
      <c r="D79" s="20">
        <f>SUM(E79:N79)</f>
        <v>980.4000000000001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102.2</v>
      </c>
      <c r="L79" s="19">
        <v>414.1</v>
      </c>
      <c r="M79" s="19">
        <v>464.1</v>
      </c>
      <c r="N79" s="19">
        <v>0</v>
      </c>
      <c r="O79" s="4"/>
    </row>
    <row r="80" spans="1:15" ht="25.5">
      <c r="A80" s="67"/>
      <c r="B80" s="11" t="s">
        <v>18</v>
      </c>
      <c r="C80" s="58"/>
      <c r="D80" s="20">
        <f>SUM(E80:M80)</f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4"/>
    </row>
    <row r="81" spans="1:15" ht="25.5">
      <c r="A81" s="67"/>
      <c r="B81" s="8" t="s">
        <v>19</v>
      </c>
      <c r="C81" s="58"/>
      <c r="D81" s="20">
        <f>SUM(E81:L81)</f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4"/>
    </row>
    <row r="82" spans="1:15" ht="25.5">
      <c r="A82" s="67"/>
      <c r="B82" s="8" t="s">
        <v>20</v>
      </c>
      <c r="C82" s="58"/>
      <c r="D82" s="20">
        <f>SUM(E82:L82)</f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4"/>
    </row>
    <row r="83" spans="1:15" ht="12.75">
      <c r="A83" s="57" t="s">
        <v>34</v>
      </c>
      <c r="B83" s="6" t="s">
        <v>16</v>
      </c>
      <c r="C83" s="58" t="s">
        <v>35</v>
      </c>
      <c r="D83" s="20">
        <f>SUM(E83:N83)</f>
        <v>13054.1</v>
      </c>
      <c r="E83" s="19">
        <f aca="true" t="shared" si="23" ref="E83:M83">SUM(E84:E87)</f>
        <v>0</v>
      </c>
      <c r="F83" s="19">
        <f t="shared" si="23"/>
        <v>0</v>
      </c>
      <c r="G83" s="19">
        <f t="shared" si="23"/>
        <v>0</v>
      </c>
      <c r="H83" s="19">
        <f t="shared" si="23"/>
        <v>0</v>
      </c>
      <c r="I83" s="19">
        <f t="shared" si="23"/>
        <v>1500</v>
      </c>
      <c r="J83" s="19">
        <f t="shared" si="23"/>
        <v>1650</v>
      </c>
      <c r="K83" s="19">
        <f t="shared" si="23"/>
        <v>2483</v>
      </c>
      <c r="L83" s="19">
        <f t="shared" si="23"/>
        <v>2483</v>
      </c>
      <c r="M83" s="19">
        <f t="shared" si="23"/>
        <v>2483</v>
      </c>
      <c r="N83" s="19">
        <f>SUM(N84:N87)</f>
        <v>2455.1</v>
      </c>
      <c r="O83" s="4"/>
    </row>
    <row r="84" spans="1:15" ht="25.5">
      <c r="A84" s="57"/>
      <c r="B84" s="8" t="s">
        <v>17</v>
      </c>
      <c r="C84" s="58"/>
      <c r="D84" s="20">
        <f>SUM(E84:N84)</f>
        <v>1479.1</v>
      </c>
      <c r="E84" s="21">
        <v>0</v>
      </c>
      <c r="F84" s="21">
        <v>0</v>
      </c>
      <c r="G84" s="21">
        <v>0</v>
      </c>
      <c r="H84" s="21">
        <v>0</v>
      </c>
      <c r="I84" s="21">
        <v>150</v>
      </c>
      <c r="J84" s="21">
        <v>165</v>
      </c>
      <c r="K84" s="21">
        <v>298</v>
      </c>
      <c r="L84" s="21">
        <v>298</v>
      </c>
      <c r="M84" s="21">
        <v>298</v>
      </c>
      <c r="N84" s="21">
        <v>270.1</v>
      </c>
      <c r="O84" s="4"/>
    </row>
    <row r="85" spans="1:15" ht="25.5">
      <c r="A85" s="57"/>
      <c r="B85" s="11" t="s">
        <v>18</v>
      </c>
      <c r="C85" s="58"/>
      <c r="D85" s="20">
        <f aca="true" t="shared" si="24" ref="D85:D92">SUM(E85:L85)</f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4"/>
    </row>
    <row r="86" spans="1:15" ht="25.5">
      <c r="A86" s="57"/>
      <c r="B86" s="8" t="s">
        <v>19</v>
      </c>
      <c r="C86" s="58"/>
      <c r="D86" s="20">
        <f>SUM(E86:N86)</f>
        <v>11575</v>
      </c>
      <c r="E86" s="21">
        <v>0</v>
      </c>
      <c r="F86" s="21">
        <v>0</v>
      </c>
      <c r="G86" s="21">
        <v>0</v>
      </c>
      <c r="H86" s="21">
        <v>0</v>
      </c>
      <c r="I86" s="21">
        <v>1350</v>
      </c>
      <c r="J86" s="21">
        <v>1485</v>
      </c>
      <c r="K86" s="21">
        <v>2185</v>
      </c>
      <c r="L86" s="21">
        <v>2185</v>
      </c>
      <c r="M86" s="21">
        <v>2185</v>
      </c>
      <c r="N86" s="21">
        <v>2185</v>
      </c>
      <c r="O86" s="34"/>
    </row>
    <row r="87" spans="1:15" ht="25.5">
      <c r="A87" s="57"/>
      <c r="B87" s="8" t="s">
        <v>20</v>
      </c>
      <c r="C87" s="58"/>
      <c r="D87" s="7">
        <f t="shared" si="24"/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21">
        <v>0</v>
      </c>
      <c r="L87" s="12">
        <v>0</v>
      </c>
      <c r="M87" s="12">
        <v>0</v>
      </c>
      <c r="N87" s="12">
        <v>0</v>
      </c>
      <c r="O87" s="34"/>
    </row>
    <row r="88" spans="1:15" ht="12.75">
      <c r="A88" s="68" t="s">
        <v>58</v>
      </c>
      <c r="B88" s="6" t="s">
        <v>16</v>
      </c>
      <c r="C88" s="58" t="s">
        <v>31</v>
      </c>
      <c r="D88" s="20">
        <f>SUM(E88:N88)</f>
        <v>4090.8</v>
      </c>
      <c r="E88" s="19">
        <f aca="true" t="shared" si="25" ref="E88:M88">SUM(E89:E92)</f>
        <v>0</v>
      </c>
      <c r="F88" s="19">
        <f t="shared" si="25"/>
        <v>0</v>
      </c>
      <c r="G88" s="19">
        <f t="shared" si="25"/>
        <v>0</v>
      </c>
      <c r="H88" s="19">
        <f t="shared" si="25"/>
        <v>0</v>
      </c>
      <c r="I88" s="19">
        <f t="shared" si="25"/>
        <v>0</v>
      </c>
      <c r="J88" s="19">
        <f t="shared" si="25"/>
        <v>0</v>
      </c>
      <c r="K88" s="19">
        <f t="shared" si="25"/>
        <v>682.8</v>
      </c>
      <c r="L88" s="19">
        <f t="shared" si="25"/>
        <v>1200</v>
      </c>
      <c r="M88" s="19">
        <f t="shared" si="25"/>
        <v>1146</v>
      </c>
      <c r="N88" s="19">
        <f>SUM(N89:N92)</f>
        <v>1062</v>
      </c>
      <c r="O88" s="34"/>
    </row>
    <row r="89" spans="1:15" ht="25.5">
      <c r="A89" s="68"/>
      <c r="B89" s="8" t="s">
        <v>17</v>
      </c>
      <c r="C89" s="58"/>
      <c r="D89" s="20">
        <f>SUM(E89:N89)</f>
        <v>4090.8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21">
        <v>682.8</v>
      </c>
      <c r="L89" s="12">
        <v>1200</v>
      </c>
      <c r="M89" s="12">
        <v>1146</v>
      </c>
      <c r="N89" s="12">
        <v>1062</v>
      </c>
      <c r="O89" s="34"/>
    </row>
    <row r="90" spans="1:15" ht="25.5">
      <c r="A90" s="68"/>
      <c r="B90" s="11" t="s">
        <v>18</v>
      </c>
      <c r="C90" s="58"/>
      <c r="D90" s="7">
        <f t="shared" si="24"/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21">
        <v>0</v>
      </c>
      <c r="L90" s="12">
        <v>0</v>
      </c>
      <c r="M90" s="12">
        <v>0</v>
      </c>
      <c r="N90" s="12">
        <v>0</v>
      </c>
      <c r="O90" s="34"/>
    </row>
    <row r="91" spans="1:15" ht="25.5">
      <c r="A91" s="68"/>
      <c r="B91" s="8" t="s">
        <v>19</v>
      </c>
      <c r="C91" s="58"/>
      <c r="D91" s="7">
        <f t="shared" si="24"/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21">
        <v>0</v>
      </c>
      <c r="L91" s="12">
        <v>0</v>
      </c>
      <c r="M91" s="12">
        <v>0</v>
      </c>
      <c r="N91" s="12">
        <v>0</v>
      </c>
      <c r="O91" s="34"/>
    </row>
    <row r="92" spans="1:15" ht="36.75" customHeight="1">
      <c r="A92" s="68"/>
      <c r="B92" s="8" t="s">
        <v>20</v>
      </c>
      <c r="C92" s="58"/>
      <c r="D92" s="7">
        <f t="shared" si="24"/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21">
        <v>0</v>
      </c>
      <c r="L92" s="12">
        <v>0</v>
      </c>
      <c r="M92" s="12">
        <v>0</v>
      </c>
      <c r="N92" s="12">
        <v>0</v>
      </c>
      <c r="O92" s="34"/>
    </row>
    <row r="93" spans="1:15" ht="12.75">
      <c r="A93" s="24"/>
      <c r="B93" s="25"/>
      <c r="C93" s="26"/>
      <c r="D93" s="27"/>
      <c r="E93" s="27"/>
      <c r="F93" s="27"/>
      <c r="G93" s="27"/>
      <c r="H93" s="27"/>
      <c r="I93" s="27"/>
      <c r="J93" s="27"/>
      <c r="K93" s="31"/>
      <c r="L93" s="27"/>
      <c r="M93" s="27"/>
      <c r="N93" s="27"/>
      <c r="O93" s="35"/>
    </row>
    <row r="94" spans="1:15" ht="18.75">
      <c r="A94" s="61" t="s">
        <v>36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1:1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62" t="s">
        <v>1</v>
      </c>
      <c r="B96" s="62" t="s">
        <v>2</v>
      </c>
      <c r="C96" s="62" t="s">
        <v>3</v>
      </c>
      <c r="D96" s="62" t="s">
        <v>4</v>
      </c>
      <c r="E96" s="64" t="s">
        <v>5</v>
      </c>
      <c r="F96" s="65"/>
      <c r="G96" s="65"/>
      <c r="H96" s="65"/>
      <c r="I96" s="65"/>
      <c r="J96" s="65"/>
      <c r="K96" s="65"/>
      <c r="L96" s="65"/>
      <c r="M96" s="65"/>
      <c r="N96" s="66"/>
      <c r="O96" s="63" t="s">
        <v>6</v>
      </c>
    </row>
    <row r="97" spans="1:15" ht="12.75">
      <c r="A97" s="62"/>
      <c r="B97" s="62"/>
      <c r="C97" s="62"/>
      <c r="D97" s="62"/>
      <c r="E97" s="3" t="s">
        <v>7</v>
      </c>
      <c r="F97" s="3" t="s">
        <v>8</v>
      </c>
      <c r="G97" s="3" t="s">
        <v>9</v>
      </c>
      <c r="H97" s="3" t="s">
        <v>10</v>
      </c>
      <c r="I97" s="3" t="s">
        <v>11</v>
      </c>
      <c r="J97" s="3" t="s">
        <v>12</v>
      </c>
      <c r="K97" s="30" t="s">
        <v>13</v>
      </c>
      <c r="L97" s="3" t="s">
        <v>14</v>
      </c>
      <c r="M97" s="3" t="s">
        <v>15</v>
      </c>
      <c r="N97" s="3" t="s">
        <v>55</v>
      </c>
      <c r="O97" s="63"/>
    </row>
    <row r="98" spans="1:15" ht="12.75">
      <c r="A98" s="57" t="s">
        <v>49</v>
      </c>
      <c r="B98" s="6" t="s">
        <v>16</v>
      </c>
      <c r="C98" s="8"/>
      <c r="D98" s="37">
        <f aca="true" t="shared" si="26" ref="D98:D103">SUM(E98:N98)</f>
        <v>4473.4</v>
      </c>
      <c r="E98" s="12">
        <f aca="true" t="shared" si="27" ref="E98:M98">SUM(E99:E102)</f>
        <v>0</v>
      </c>
      <c r="F98" s="12">
        <f t="shared" si="27"/>
        <v>0</v>
      </c>
      <c r="G98" s="12">
        <f t="shared" si="27"/>
        <v>1292.2</v>
      </c>
      <c r="H98" s="12">
        <f t="shared" si="27"/>
        <v>2000</v>
      </c>
      <c r="I98" s="12">
        <f t="shared" si="27"/>
        <v>0</v>
      </c>
      <c r="J98" s="12">
        <f t="shared" si="27"/>
        <v>0</v>
      </c>
      <c r="K98" s="12">
        <f t="shared" si="27"/>
        <v>0</v>
      </c>
      <c r="L98" s="12">
        <f t="shared" si="27"/>
        <v>1181.2</v>
      </c>
      <c r="M98" s="12">
        <f t="shared" si="27"/>
        <v>0</v>
      </c>
      <c r="N98" s="12">
        <f>SUM(N99:N102)</f>
        <v>0</v>
      </c>
      <c r="O98" s="34"/>
    </row>
    <row r="99" spans="1:15" ht="38.25">
      <c r="A99" s="57"/>
      <c r="B99" s="8" t="s">
        <v>17</v>
      </c>
      <c r="C99" s="48" t="s">
        <v>37</v>
      </c>
      <c r="D99" s="42">
        <f t="shared" si="26"/>
        <v>1000</v>
      </c>
      <c r="E99" s="50">
        <f aca="true" t="shared" si="28" ref="E99:M99">E104+E109</f>
        <v>0</v>
      </c>
      <c r="F99" s="9">
        <f t="shared" si="28"/>
        <v>0</v>
      </c>
      <c r="G99" s="9">
        <f t="shared" si="28"/>
        <v>0</v>
      </c>
      <c r="H99" s="9">
        <f t="shared" si="28"/>
        <v>1000</v>
      </c>
      <c r="I99" s="9">
        <f t="shared" si="28"/>
        <v>0</v>
      </c>
      <c r="J99" s="9">
        <f t="shared" si="28"/>
        <v>0</v>
      </c>
      <c r="K99" s="9">
        <f t="shared" si="28"/>
        <v>0</v>
      </c>
      <c r="L99" s="9">
        <f t="shared" si="28"/>
        <v>0</v>
      </c>
      <c r="M99" s="9">
        <f t="shared" si="28"/>
        <v>0</v>
      </c>
      <c r="N99" s="9">
        <f>N104+N109</f>
        <v>0</v>
      </c>
      <c r="O99" s="34"/>
    </row>
    <row r="100" spans="1:15" ht="25.5">
      <c r="A100" s="57"/>
      <c r="B100" s="8" t="s">
        <v>18</v>
      </c>
      <c r="C100" s="48"/>
      <c r="D100" s="42">
        <f t="shared" si="26"/>
        <v>0</v>
      </c>
      <c r="E100" s="50">
        <f aca="true" t="shared" si="29" ref="E100:M100">E105+E110</f>
        <v>0</v>
      </c>
      <c r="F100" s="9">
        <f t="shared" si="29"/>
        <v>0</v>
      </c>
      <c r="G100" s="9">
        <f t="shared" si="29"/>
        <v>0</v>
      </c>
      <c r="H100" s="9">
        <f t="shared" si="29"/>
        <v>0</v>
      </c>
      <c r="I100" s="9">
        <f t="shared" si="29"/>
        <v>0</v>
      </c>
      <c r="J100" s="9">
        <f t="shared" si="29"/>
        <v>0</v>
      </c>
      <c r="K100" s="9">
        <f t="shared" si="29"/>
        <v>0</v>
      </c>
      <c r="L100" s="9">
        <f t="shared" si="29"/>
        <v>0</v>
      </c>
      <c r="M100" s="9">
        <f t="shared" si="29"/>
        <v>0</v>
      </c>
      <c r="N100" s="9">
        <f>N105+N110</f>
        <v>0</v>
      </c>
      <c r="O100" s="34"/>
    </row>
    <row r="101" spans="1:15" ht="107.25" customHeight="1">
      <c r="A101" s="57"/>
      <c r="B101" s="8" t="s">
        <v>19</v>
      </c>
      <c r="C101" s="48" t="s">
        <v>38</v>
      </c>
      <c r="D101" s="42">
        <f t="shared" si="26"/>
        <v>1000</v>
      </c>
      <c r="E101" s="50">
        <f aca="true" t="shared" si="30" ref="E101:M101">E106+E111</f>
        <v>0</v>
      </c>
      <c r="F101" s="9">
        <f t="shared" si="30"/>
        <v>0</v>
      </c>
      <c r="G101" s="9">
        <f t="shared" si="30"/>
        <v>0</v>
      </c>
      <c r="H101" s="9">
        <f t="shared" si="30"/>
        <v>1000</v>
      </c>
      <c r="I101" s="9">
        <f t="shared" si="30"/>
        <v>0</v>
      </c>
      <c r="J101" s="9">
        <f t="shared" si="30"/>
        <v>0</v>
      </c>
      <c r="K101" s="9">
        <f t="shared" si="30"/>
        <v>0</v>
      </c>
      <c r="L101" s="9">
        <f t="shared" si="30"/>
        <v>0</v>
      </c>
      <c r="M101" s="9">
        <f t="shared" si="30"/>
        <v>0</v>
      </c>
      <c r="N101" s="9">
        <f>N106+N111</f>
        <v>0</v>
      </c>
      <c r="O101" s="34"/>
    </row>
    <row r="102" spans="1:15" ht="114.75">
      <c r="A102" s="59"/>
      <c r="B102" s="36" t="s">
        <v>20</v>
      </c>
      <c r="C102" s="49" t="s">
        <v>62</v>
      </c>
      <c r="D102" s="42">
        <f t="shared" si="26"/>
        <v>2473.4</v>
      </c>
      <c r="E102" s="51">
        <f aca="true" t="shared" si="31" ref="E102:M102">E107+E112</f>
        <v>0</v>
      </c>
      <c r="F102" s="38">
        <f t="shared" si="31"/>
        <v>0</v>
      </c>
      <c r="G102" s="38">
        <f t="shared" si="31"/>
        <v>1292.2</v>
      </c>
      <c r="H102" s="38">
        <f t="shared" si="31"/>
        <v>0</v>
      </c>
      <c r="I102" s="38">
        <f t="shared" si="31"/>
        <v>0</v>
      </c>
      <c r="J102" s="38">
        <f t="shared" si="31"/>
        <v>0</v>
      </c>
      <c r="K102" s="38">
        <f t="shared" si="31"/>
        <v>0</v>
      </c>
      <c r="L102" s="38">
        <f t="shared" si="31"/>
        <v>1181.2</v>
      </c>
      <c r="M102" s="38">
        <f t="shared" si="31"/>
        <v>0</v>
      </c>
      <c r="N102" s="38">
        <f>N107+N112</f>
        <v>0</v>
      </c>
      <c r="O102" s="39"/>
    </row>
    <row r="103" spans="1:15" ht="12.75" customHeight="1">
      <c r="A103" s="47"/>
      <c r="B103" s="40" t="s">
        <v>16</v>
      </c>
      <c r="C103" s="41"/>
      <c r="D103" s="42">
        <f t="shared" si="26"/>
        <v>3292.2</v>
      </c>
      <c r="E103" s="43">
        <f aca="true" t="shared" si="32" ref="E103:N103">E104+E105+E106+E112</f>
        <v>0</v>
      </c>
      <c r="F103" s="43">
        <f t="shared" si="32"/>
        <v>0</v>
      </c>
      <c r="G103" s="43">
        <f>SUM(G104:G107)</f>
        <v>1292.2</v>
      </c>
      <c r="H103" s="43">
        <f t="shared" si="32"/>
        <v>2000</v>
      </c>
      <c r="I103" s="43">
        <f t="shared" si="32"/>
        <v>0</v>
      </c>
      <c r="J103" s="43">
        <f t="shared" si="32"/>
        <v>0</v>
      </c>
      <c r="K103" s="44">
        <f t="shared" si="32"/>
        <v>0</v>
      </c>
      <c r="L103" s="43">
        <f>SUM(L105:L107)</f>
        <v>0</v>
      </c>
      <c r="M103" s="43">
        <f t="shared" si="32"/>
        <v>0</v>
      </c>
      <c r="N103" s="43">
        <f t="shared" si="32"/>
        <v>0</v>
      </c>
      <c r="O103" s="45"/>
    </row>
    <row r="104" spans="1:15" ht="38.25">
      <c r="A104" s="52" t="s">
        <v>61</v>
      </c>
      <c r="B104" s="41" t="s">
        <v>17</v>
      </c>
      <c r="C104" s="41" t="s">
        <v>37</v>
      </c>
      <c r="D104" s="42">
        <f>SUM(E104:L104)</f>
        <v>1000</v>
      </c>
      <c r="E104" s="43">
        <v>0</v>
      </c>
      <c r="F104" s="43">
        <v>0</v>
      </c>
      <c r="G104" s="43">
        <v>0</v>
      </c>
      <c r="H104" s="43">
        <v>1000</v>
      </c>
      <c r="I104" s="43">
        <v>0</v>
      </c>
      <c r="J104" s="43">
        <v>0</v>
      </c>
      <c r="K104" s="44">
        <v>0</v>
      </c>
      <c r="L104" s="43">
        <v>0</v>
      </c>
      <c r="M104" s="43">
        <v>0</v>
      </c>
      <c r="N104" s="43">
        <v>0</v>
      </c>
      <c r="O104" s="46"/>
    </row>
    <row r="105" spans="1:15" ht="25.5">
      <c r="A105" s="52"/>
      <c r="B105" s="41" t="s">
        <v>18</v>
      </c>
      <c r="C105" s="41"/>
      <c r="D105" s="42">
        <f>SUM(E105:L105)</f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4">
        <v>0</v>
      </c>
      <c r="L105" s="43">
        <v>0</v>
      </c>
      <c r="M105" s="43">
        <v>0</v>
      </c>
      <c r="N105" s="43">
        <v>0</v>
      </c>
      <c r="O105" s="46"/>
    </row>
    <row r="106" spans="1:15" ht="106.5" customHeight="1">
      <c r="A106" s="52"/>
      <c r="B106" s="41" t="s">
        <v>19</v>
      </c>
      <c r="C106" s="41" t="s">
        <v>38</v>
      </c>
      <c r="D106" s="42">
        <f>SUM(E106:L106)</f>
        <v>1000</v>
      </c>
      <c r="E106" s="43">
        <v>0</v>
      </c>
      <c r="F106" s="43">
        <v>0</v>
      </c>
      <c r="G106" s="43">
        <v>0</v>
      </c>
      <c r="H106" s="43">
        <v>1000</v>
      </c>
      <c r="I106" s="43">
        <v>0</v>
      </c>
      <c r="J106" s="43">
        <v>0</v>
      </c>
      <c r="K106" s="44">
        <v>0</v>
      </c>
      <c r="L106" s="43">
        <v>0</v>
      </c>
      <c r="M106" s="43">
        <v>0</v>
      </c>
      <c r="N106" s="43">
        <v>0</v>
      </c>
      <c r="O106" s="46"/>
    </row>
    <row r="107" spans="1:15" ht="122.25" customHeight="1">
      <c r="A107" s="52"/>
      <c r="B107" s="41" t="s">
        <v>20</v>
      </c>
      <c r="C107" s="41" t="s">
        <v>39</v>
      </c>
      <c r="D107" s="42">
        <f>SUM(E107:L107)</f>
        <v>1292.2</v>
      </c>
      <c r="E107" s="43">
        <v>0</v>
      </c>
      <c r="F107" s="43">
        <v>0</v>
      </c>
      <c r="G107" s="43">
        <v>1292.2</v>
      </c>
      <c r="H107" s="43">
        <v>0</v>
      </c>
      <c r="I107" s="43">
        <v>0</v>
      </c>
      <c r="J107" s="43">
        <v>0</v>
      </c>
      <c r="K107" s="44">
        <v>0</v>
      </c>
      <c r="L107" s="43">
        <v>0</v>
      </c>
      <c r="M107" s="43">
        <v>0</v>
      </c>
      <c r="N107" s="43">
        <v>0</v>
      </c>
      <c r="O107" s="46"/>
    </row>
    <row r="108" spans="1:15" ht="15" customHeight="1">
      <c r="A108" s="53" t="s">
        <v>60</v>
      </c>
      <c r="B108" s="41" t="s">
        <v>16</v>
      </c>
      <c r="C108" s="41"/>
      <c r="D108" s="42">
        <f>SUM(E108:N108)</f>
        <v>1181.2</v>
      </c>
      <c r="E108" s="43">
        <f>SUM(E109:E112)</f>
        <v>0</v>
      </c>
      <c r="F108" s="43">
        <f>SUM(F109:F112)</f>
        <v>0</v>
      </c>
      <c r="G108" s="43">
        <f>SUM(G109:G112)</f>
        <v>0</v>
      </c>
      <c r="H108" s="43">
        <f>SUM(H109:H112)</f>
        <v>0</v>
      </c>
      <c r="I108" s="43">
        <f>SUM(I98:I107)</f>
        <v>0</v>
      </c>
      <c r="J108" s="43">
        <f>SUM(J98:J107)</f>
        <v>0</v>
      </c>
      <c r="K108" s="43">
        <f>SUM(K98:K107)</f>
        <v>0</v>
      </c>
      <c r="L108" s="43">
        <f>SUM(L109:L112)</f>
        <v>1181.2</v>
      </c>
      <c r="M108" s="43">
        <f>SUM(M98:M107)</f>
        <v>0</v>
      </c>
      <c r="N108" s="43">
        <f>SUM(N98:N107)</f>
        <v>0</v>
      </c>
      <c r="O108" s="46"/>
    </row>
    <row r="109" spans="1:15" ht="32.25" customHeight="1">
      <c r="A109" s="53"/>
      <c r="B109" s="41" t="s">
        <v>17</v>
      </c>
      <c r="C109" s="54" t="s">
        <v>59</v>
      </c>
      <c r="D109" s="42">
        <f>SUM(E109:N109)</f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4">
        <v>0</v>
      </c>
      <c r="L109" s="43">
        <v>0</v>
      </c>
      <c r="M109" s="43">
        <v>0</v>
      </c>
      <c r="N109" s="43">
        <v>0</v>
      </c>
      <c r="O109" s="46"/>
    </row>
    <row r="110" spans="1:15" ht="31.5" customHeight="1">
      <c r="A110" s="53"/>
      <c r="B110" s="41" t="s">
        <v>18</v>
      </c>
      <c r="C110" s="55"/>
      <c r="D110" s="42">
        <f>SUM(E110:N110)</f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4">
        <v>0</v>
      </c>
      <c r="L110" s="43">
        <v>0</v>
      </c>
      <c r="M110" s="43">
        <v>0</v>
      </c>
      <c r="N110" s="43">
        <v>0</v>
      </c>
      <c r="O110" s="46"/>
    </row>
    <row r="111" spans="1:15" ht="30" customHeight="1">
      <c r="A111" s="53"/>
      <c r="B111" s="41" t="s">
        <v>19</v>
      </c>
      <c r="C111" s="55"/>
      <c r="D111" s="42">
        <f>SUM(E111:N111)</f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4">
        <v>0</v>
      </c>
      <c r="L111" s="43">
        <v>0</v>
      </c>
      <c r="M111" s="43">
        <v>0</v>
      </c>
      <c r="N111" s="43">
        <v>0</v>
      </c>
      <c r="O111" s="46"/>
    </row>
    <row r="112" spans="1:15" ht="39" customHeight="1">
      <c r="A112" s="53"/>
      <c r="B112" s="41" t="s">
        <v>20</v>
      </c>
      <c r="C112" s="56"/>
      <c r="D112" s="42">
        <f>SUM(E112:N112)</f>
        <v>1181.2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4">
        <v>0</v>
      </c>
      <c r="L112" s="43">
        <v>1181.2</v>
      </c>
      <c r="M112" s="43">
        <v>0</v>
      </c>
      <c r="N112" s="43">
        <v>0</v>
      </c>
      <c r="O112" s="45"/>
    </row>
    <row r="113" spans="1:15" ht="18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</row>
    <row r="114" spans="1:15" ht="18.75">
      <c r="A114" s="61" t="s">
        <v>50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</row>
    <row r="115" spans="1:15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>
      <c r="A116" s="62" t="s">
        <v>1</v>
      </c>
      <c r="B116" s="62" t="s">
        <v>2</v>
      </c>
      <c r="C116" s="62" t="s">
        <v>3</v>
      </c>
      <c r="D116" s="62" t="s">
        <v>4</v>
      </c>
      <c r="E116" s="64" t="s">
        <v>5</v>
      </c>
      <c r="F116" s="65"/>
      <c r="G116" s="65"/>
      <c r="H116" s="65"/>
      <c r="I116" s="65"/>
      <c r="J116" s="65"/>
      <c r="K116" s="65"/>
      <c r="L116" s="65"/>
      <c r="M116" s="65"/>
      <c r="N116" s="66"/>
      <c r="O116" s="63" t="s">
        <v>6</v>
      </c>
    </row>
    <row r="117" spans="1:15" ht="12.75">
      <c r="A117" s="62"/>
      <c r="B117" s="62"/>
      <c r="C117" s="62"/>
      <c r="D117" s="62"/>
      <c r="E117" s="3" t="s">
        <v>7</v>
      </c>
      <c r="F117" s="3" t="s">
        <v>8</v>
      </c>
      <c r="G117" s="3" t="s">
        <v>9</v>
      </c>
      <c r="H117" s="3" t="s">
        <v>10</v>
      </c>
      <c r="I117" s="3" t="s">
        <v>11</v>
      </c>
      <c r="J117" s="3" t="s">
        <v>12</v>
      </c>
      <c r="K117" s="30" t="s">
        <v>13</v>
      </c>
      <c r="L117" s="3" t="s">
        <v>14</v>
      </c>
      <c r="M117" s="3" t="s">
        <v>15</v>
      </c>
      <c r="N117" s="3" t="s">
        <v>55</v>
      </c>
      <c r="O117" s="63"/>
    </row>
    <row r="118" spans="1:15" ht="12.75">
      <c r="A118" s="57" t="s">
        <v>51</v>
      </c>
      <c r="B118" s="6" t="s">
        <v>16</v>
      </c>
      <c r="C118" s="58" t="s">
        <v>40</v>
      </c>
      <c r="D118" s="15">
        <f aca="true" t="shared" si="33" ref="D118:D127">SUM(E118:L118)</f>
        <v>5950</v>
      </c>
      <c r="E118" s="16">
        <f aca="true" t="shared" si="34" ref="E118:N118">E119+E120+E121+E122</f>
        <v>0</v>
      </c>
      <c r="F118" s="16">
        <f t="shared" si="34"/>
        <v>0</v>
      </c>
      <c r="G118" s="16">
        <f t="shared" si="34"/>
        <v>0</v>
      </c>
      <c r="H118" s="16">
        <f t="shared" si="34"/>
        <v>0</v>
      </c>
      <c r="I118" s="16">
        <f t="shared" si="34"/>
        <v>0</v>
      </c>
      <c r="J118" s="16">
        <f t="shared" si="34"/>
        <v>1785</v>
      </c>
      <c r="K118" s="19">
        <f t="shared" si="34"/>
        <v>4165</v>
      </c>
      <c r="L118" s="9">
        <f t="shared" si="34"/>
        <v>0</v>
      </c>
      <c r="M118" s="9">
        <f t="shared" si="34"/>
        <v>0</v>
      </c>
      <c r="N118" s="9">
        <f t="shared" si="34"/>
        <v>0</v>
      </c>
      <c r="O118" s="14"/>
    </row>
    <row r="119" spans="1:15" ht="25.5">
      <c r="A119" s="57"/>
      <c r="B119" s="8" t="s">
        <v>17</v>
      </c>
      <c r="C119" s="58"/>
      <c r="D119" s="15">
        <f t="shared" si="33"/>
        <v>5950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f>J124</f>
        <v>1785</v>
      </c>
      <c r="K119" s="19">
        <f>K124</f>
        <v>4165</v>
      </c>
      <c r="L119" s="9">
        <v>0</v>
      </c>
      <c r="M119" s="9">
        <v>0</v>
      </c>
      <c r="N119" s="9">
        <v>0</v>
      </c>
      <c r="O119" s="14"/>
    </row>
    <row r="120" spans="1:15" ht="25.5">
      <c r="A120" s="57"/>
      <c r="B120" s="11" t="s">
        <v>18</v>
      </c>
      <c r="C120" s="58"/>
      <c r="D120" s="17">
        <f t="shared" si="33"/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9">
        <v>0</v>
      </c>
      <c r="L120" s="9">
        <v>0</v>
      </c>
      <c r="M120" s="9">
        <v>0</v>
      </c>
      <c r="N120" s="9">
        <v>0</v>
      </c>
      <c r="O120" s="14"/>
    </row>
    <row r="121" spans="1:15" ht="25.5">
      <c r="A121" s="57"/>
      <c r="B121" s="8" t="s">
        <v>19</v>
      </c>
      <c r="C121" s="58"/>
      <c r="D121" s="17">
        <f t="shared" si="33"/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9">
        <v>0</v>
      </c>
      <c r="L121" s="9">
        <v>0</v>
      </c>
      <c r="M121" s="9">
        <v>0</v>
      </c>
      <c r="N121" s="9">
        <v>0</v>
      </c>
      <c r="O121" s="14"/>
    </row>
    <row r="122" spans="1:15" ht="25.5">
      <c r="A122" s="57"/>
      <c r="B122" s="8" t="s">
        <v>20</v>
      </c>
      <c r="C122" s="58"/>
      <c r="D122" s="17">
        <f t="shared" si="33"/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9">
        <v>0</v>
      </c>
      <c r="L122" s="9">
        <v>0</v>
      </c>
      <c r="M122" s="9">
        <v>0</v>
      </c>
      <c r="N122" s="9">
        <v>0</v>
      </c>
      <c r="O122" s="14"/>
    </row>
    <row r="123" spans="1:15" ht="12.75">
      <c r="A123" s="57" t="s">
        <v>41</v>
      </c>
      <c r="B123" s="6" t="s">
        <v>16</v>
      </c>
      <c r="C123" s="58" t="s">
        <v>40</v>
      </c>
      <c r="D123" s="15">
        <f t="shared" si="33"/>
        <v>5950</v>
      </c>
      <c r="E123" s="16">
        <f aca="true" t="shared" si="35" ref="E123:N123">E124+E125+E126+E127</f>
        <v>0</v>
      </c>
      <c r="F123" s="16">
        <f t="shared" si="35"/>
        <v>0</v>
      </c>
      <c r="G123" s="16">
        <f t="shared" si="35"/>
        <v>0</v>
      </c>
      <c r="H123" s="16">
        <f t="shared" si="35"/>
        <v>0</v>
      </c>
      <c r="I123" s="16">
        <f t="shared" si="35"/>
        <v>0</v>
      </c>
      <c r="J123" s="16">
        <f t="shared" si="35"/>
        <v>1785</v>
      </c>
      <c r="K123" s="19">
        <f t="shared" si="35"/>
        <v>4165</v>
      </c>
      <c r="L123" s="9">
        <f t="shared" si="35"/>
        <v>0</v>
      </c>
      <c r="M123" s="9">
        <f t="shared" si="35"/>
        <v>0</v>
      </c>
      <c r="N123" s="9">
        <f t="shared" si="35"/>
        <v>0</v>
      </c>
      <c r="O123" s="4"/>
    </row>
    <row r="124" spans="1:15" ht="25.5">
      <c r="A124" s="57"/>
      <c r="B124" s="8" t="s">
        <v>17</v>
      </c>
      <c r="C124" s="58"/>
      <c r="D124" s="15">
        <f t="shared" si="33"/>
        <v>5950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1785</v>
      </c>
      <c r="K124" s="19">
        <v>4165</v>
      </c>
      <c r="L124" s="9">
        <v>0</v>
      </c>
      <c r="M124" s="9">
        <v>0</v>
      </c>
      <c r="N124" s="9">
        <v>0</v>
      </c>
      <c r="O124" s="14"/>
    </row>
    <row r="125" spans="1:15" ht="25.5">
      <c r="A125" s="57"/>
      <c r="B125" s="11" t="s">
        <v>18</v>
      </c>
      <c r="C125" s="58"/>
      <c r="D125" s="7">
        <f t="shared" si="33"/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19">
        <v>0</v>
      </c>
      <c r="L125" s="9">
        <v>0</v>
      </c>
      <c r="M125" s="9">
        <v>0</v>
      </c>
      <c r="N125" s="9">
        <v>0</v>
      </c>
      <c r="O125" s="14"/>
    </row>
    <row r="126" spans="1:15" ht="25.5">
      <c r="A126" s="57"/>
      <c r="B126" s="8" t="s">
        <v>19</v>
      </c>
      <c r="C126" s="58"/>
      <c r="D126" s="7">
        <f t="shared" si="33"/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19">
        <v>0</v>
      </c>
      <c r="L126" s="9">
        <v>0</v>
      </c>
      <c r="M126" s="9">
        <v>0</v>
      </c>
      <c r="N126" s="9">
        <v>0</v>
      </c>
      <c r="O126" s="14"/>
    </row>
    <row r="127" spans="1:15" ht="25.5">
      <c r="A127" s="57"/>
      <c r="B127" s="8" t="s">
        <v>20</v>
      </c>
      <c r="C127" s="58"/>
      <c r="D127" s="7">
        <f t="shared" si="33"/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19">
        <v>0</v>
      </c>
      <c r="L127" s="9">
        <v>0</v>
      </c>
      <c r="M127" s="9">
        <v>0</v>
      </c>
      <c r="N127" s="9">
        <v>0</v>
      </c>
      <c r="O127" s="14"/>
    </row>
    <row r="128" spans="1:15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32"/>
      <c r="L128" s="23"/>
      <c r="M128" s="23"/>
      <c r="N128" s="23"/>
      <c r="O128" s="23"/>
    </row>
    <row r="129" spans="1:15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32"/>
      <c r="L129" s="23"/>
      <c r="M129" s="23"/>
      <c r="N129" s="23"/>
      <c r="O129" s="23"/>
    </row>
    <row r="130" spans="1:15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32"/>
      <c r="L130" s="23"/>
      <c r="M130" s="23"/>
      <c r="N130" s="23"/>
      <c r="O130" s="23"/>
    </row>
    <row r="131" spans="1:15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32"/>
      <c r="L131" s="23"/>
      <c r="M131" s="23"/>
      <c r="N131" s="23"/>
      <c r="O131" s="23"/>
    </row>
    <row r="132" spans="1:15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32"/>
      <c r="L132" s="23"/>
      <c r="M132" s="23"/>
      <c r="N132" s="23"/>
      <c r="O132" s="23"/>
    </row>
    <row r="133" spans="1:15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32"/>
      <c r="L133" s="23"/>
      <c r="M133" s="23"/>
      <c r="N133" s="23"/>
      <c r="O133" s="23"/>
    </row>
    <row r="134" spans="1:15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32"/>
      <c r="L134" s="23"/>
      <c r="M134" s="23"/>
      <c r="N134" s="23"/>
      <c r="O134" s="23"/>
    </row>
    <row r="135" spans="1:15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32"/>
      <c r="L135" s="23"/>
      <c r="M135" s="23"/>
      <c r="N135" s="23"/>
      <c r="O135" s="23"/>
    </row>
    <row r="136" spans="1:15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32"/>
      <c r="L136" s="23"/>
      <c r="M136" s="23"/>
      <c r="N136" s="23"/>
      <c r="O136" s="23"/>
    </row>
    <row r="137" spans="1:15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32"/>
      <c r="L137" s="23"/>
      <c r="M137" s="23"/>
      <c r="N137" s="23"/>
      <c r="O137" s="23"/>
    </row>
    <row r="138" spans="1:15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32"/>
      <c r="L138" s="23"/>
      <c r="M138" s="23"/>
      <c r="N138" s="23"/>
      <c r="O138" s="23"/>
    </row>
    <row r="139" spans="1:15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32"/>
      <c r="L139" s="23"/>
      <c r="M139" s="23"/>
      <c r="N139" s="23"/>
      <c r="O139" s="23"/>
    </row>
    <row r="140" spans="1:15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32"/>
      <c r="L140" s="23"/>
      <c r="M140" s="23"/>
      <c r="N140" s="23"/>
      <c r="O140" s="23"/>
    </row>
    <row r="141" spans="1:15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32"/>
      <c r="L141" s="23"/>
      <c r="M141" s="23"/>
      <c r="N141" s="23"/>
      <c r="O141" s="23"/>
    </row>
    <row r="142" spans="1:15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32"/>
      <c r="L142" s="23"/>
      <c r="M142" s="23"/>
      <c r="N142" s="23"/>
      <c r="O142" s="23"/>
    </row>
    <row r="143" spans="1:15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32"/>
      <c r="L143" s="23"/>
      <c r="M143" s="23"/>
      <c r="N143" s="23"/>
      <c r="O143" s="23"/>
    </row>
    <row r="144" spans="1:15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32"/>
      <c r="L144" s="23"/>
      <c r="M144" s="23"/>
      <c r="N144" s="23"/>
      <c r="O144" s="23"/>
    </row>
    <row r="145" spans="1:15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32"/>
      <c r="L145" s="23"/>
      <c r="M145" s="23"/>
      <c r="N145" s="23"/>
      <c r="O145" s="23"/>
    </row>
    <row r="146" spans="1:15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32"/>
      <c r="L146" s="23"/>
      <c r="M146" s="23"/>
      <c r="N146" s="23"/>
      <c r="O146" s="23"/>
    </row>
    <row r="147" spans="1:15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32"/>
      <c r="L147" s="23"/>
      <c r="M147" s="23"/>
      <c r="N147" s="23"/>
      <c r="O147" s="23"/>
    </row>
    <row r="148" spans="1:15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32"/>
      <c r="L148" s="23"/>
      <c r="M148" s="23"/>
      <c r="N148" s="23"/>
      <c r="O148" s="23"/>
    </row>
    <row r="149" spans="1:15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32"/>
      <c r="L149" s="23"/>
      <c r="M149" s="23"/>
      <c r="N149" s="23"/>
      <c r="O149" s="23"/>
    </row>
    <row r="150" spans="1:15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32"/>
      <c r="L150" s="23"/>
      <c r="M150" s="23"/>
      <c r="N150" s="23"/>
      <c r="O150" s="23"/>
    </row>
    <row r="151" spans="1:15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32"/>
      <c r="L151" s="23"/>
      <c r="M151" s="23"/>
      <c r="N151" s="23"/>
      <c r="O151" s="23"/>
    </row>
    <row r="152" spans="1:15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32"/>
      <c r="L152" s="23"/>
      <c r="M152" s="23"/>
      <c r="N152" s="23"/>
      <c r="O152" s="23"/>
    </row>
    <row r="153" spans="1:15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32"/>
      <c r="L153" s="23"/>
      <c r="M153" s="23"/>
      <c r="N153" s="23"/>
      <c r="O153" s="23"/>
    </row>
    <row r="154" spans="1:15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32"/>
      <c r="L154" s="23"/>
      <c r="M154" s="23"/>
      <c r="N154" s="23"/>
      <c r="O154" s="23"/>
    </row>
    <row r="155" spans="1:15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32"/>
      <c r="L155" s="23"/>
      <c r="M155" s="23"/>
      <c r="N155" s="23"/>
      <c r="O155" s="23"/>
    </row>
    <row r="156" spans="1:15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32"/>
      <c r="L156" s="23"/>
      <c r="M156" s="23"/>
      <c r="N156" s="23"/>
      <c r="O156" s="23"/>
    </row>
    <row r="157" spans="1:15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32"/>
      <c r="L157" s="23"/>
      <c r="M157" s="23"/>
      <c r="N157" s="23"/>
      <c r="O157" s="23"/>
    </row>
    <row r="158" spans="1:15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32"/>
      <c r="L158" s="23"/>
      <c r="M158" s="23"/>
      <c r="N158" s="23"/>
      <c r="O158" s="23"/>
    </row>
    <row r="159" spans="1:15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32"/>
      <c r="L159" s="23"/>
      <c r="M159" s="23"/>
      <c r="N159" s="23"/>
      <c r="O159" s="23"/>
    </row>
    <row r="160" spans="1:15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32"/>
      <c r="L160" s="23"/>
      <c r="M160" s="23"/>
      <c r="N160" s="23"/>
      <c r="O160" s="23"/>
    </row>
    <row r="161" spans="1:15" ht="12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32"/>
      <c r="L161" s="23"/>
      <c r="M161" s="23"/>
      <c r="N161" s="23"/>
      <c r="O161" s="23"/>
    </row>
    <row r="162" spans="1:15" ht="12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32"/>
      <c r="L162" s="23"/>
      <c r="M162" s="23"/>
      <c r="N162" s="23"/>
      <c r="O162" s="23"/>
    </row>
    <row r="163" spans="1:15" ht="12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32"/>
      <c r="L163" s="23"/>
      <c r="M163" s="23"/>
      <c r="N163" s="23"/>
      <c r="O163" s="23"/>
    </row>
    <row r="164" spans="1:15" ht="12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32"/>
      <c r="L164" s="23"/>
      <c r="M164" s="23"/>
      <c r="N164" s="23"/>
      <c r="O164" s="23"/>
    </row>
    <row r="165" spans="1:15" ht="12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32"/>
      <c r="L165" s="23"/>
      <c r="M165" s="23"/>
      <c r="N165" s="23"/>
      <c r="O165" s="23"/>
    </row>
    <row r="166" spans="1:15" ht="12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32"/>
      <c r="L166" s="23"/>
      <c r="M166" s="23"/>
      <c r="N166" s="23"/>
      <c r="O166" s="23"/>
    </row>
    <row r="167" spans="1:15" ht="12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32"/>
      <c r="L167" s="23"/>
      <c r="M167" s="23"/>
      <c r="N167" s="23"/>
      <c r="O167" s="23"/>
    </row>
    <row r="168" spans="1:15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32"/>
      <c r="L168" s="23"/>
      <c r="M168" s="23"/>
      <c r="N168" s="23"/>
      <c r="O168" s="23"/>
    </row>
    <row r="169" spans="1:15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32"/>
      <c r="L169" s="23"/>
      <c r="M169" s="23"/>
      <c r="N169" s="23"/>
      <c r="O169" s="23"/>
    </row>
    <row r="170" spans="1:15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32"/>
      <c r="L170" s="23"/>
      <c r="M170" s="23"/>
      <c r="N170" s="23"/>
      <c r="O170" s="23"/>
    </row>
    <row r="171" spans="1:15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32"/>
      <c r="L171" s="23"/>
      <c r="M171" s="23"/>
      <c r="N171" s="23"/>
      <c r="O171" s="23"/>
    </row>
    <row r="172" spans="1:15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32"/>
      <c r="L172" s="23"/>
      <c r="M172" s="23"/>
      <c r="N172" s="23"/>
      <c r="O172" s="23"/>
    </row>
    <row r="173" spans="1:15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32"/>
      <c r="L173" s="23"/>
      <c r="M173" s="23"/>
      <c r="N173" s="23"/>
      <c r="O173" s="23"/>
    </row>
    <row r="174" spans="1:15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32"/>
      <c r="L174" s="23"/>
      <c r="M174" s="23"/>
      <c r="N174" s="23"/>
      <c r="O174" s="23"/>
    </row>
    <row r="175" spans="1:15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32"/>
      <c r="L175" s="23"/>
      <c r="M175" s="23"/>
      <c r="N175" s="23"/>
      <c r="O175" s="23"/>
    </row>
    <row r="176" spans="1:15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32"/>
      <c r="L176" s="23"/>
      <c r="M176" s="23"/>
      <c r="N176" s="23"/>
      <c r="O176" s="23"/>
    </row>
    <row r="177" spans="1:15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32"/>
      <c r="L177" s="23"/>
      <c r="M177" s="23"/>
      <c r="N177" s="23"/>
      <c r="O177" s="23"/>
    </row>
    <row r="178" spans="1:15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32"/>
      <c r="L178" s="23"/>
      <c r="M178" s="23"/>
      <c r="N178" s="23"/>
      <c r="O178" s="23"/>
    </row>
    <row r="179" spans="1:15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32"/>
      <c r="L179" s="23"/>
      <c r="M179" s="23"/>
      <c r="N179" s="23"/>
      <c r="O179" s="23"/>
    </row>
    <row r="180" spans="1:15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32"/>
      <c r="L180" s="23"/>
      <c r="M180" s="23"/>
      <c r="N180" s="23"/>
      <c r="O180" s="23"/>
    </row>
    <row r="181" spans="1:15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32"/>
      <c r="L181" s="23"/>
      <c r="M181" s="23"/>
      <c r="N181" s="23"/>
      <c r="O181" s="23"/>
    </row>
    <row r="182" spans="1:15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32"/>
      <c r="L182" s="23"/>
      <c r="M182" s="23"/>
      <c r="N182" s="23"/>
      <c r="O182" s="23"/>
    </row>
    <row r="183" spans="1:15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32"/>
      <c r="L183" s="23"/>
      <c r="M183" s="23"/>
      <c r="N183" s="23"/>
      <c r="O183" s="23"/>
    </row>
    <row r="184" spans="1:15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32"/>
      <c r="L184" s="23"/>
      <c r="M184" s="23"/>
      <c r="N184" s="23"/>
      <c r="O184" s="23"/>
    </row>
    <row r="185" spans="1:15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32"/>
      <c r="L185" s="23"/>
      <c r="M185" s="23"/>
      <c r="N185" s="23"/>
      <c r="O185" s="23"/>
    </row>
    <row r="186" spans="1:15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32"/>
      <c r="L186" s="23"/>
      <c r="M186" s="23"/>
      <c r="N186" s="23"/>
      <c r="O186" s="23"/>
    </row>
    <row r="187" spans="1:15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32"/>
      <c r="L187" s="23"/>
      <c r="M187" s="23"/>
      <c r="N187" s="23"/>
      <c r="O187" s="23"/>
    </row>
    <row r="188" spans="1:15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32"/>
      <c r="L188" s="23"/>
      <c r="M188" s="23"/>
      <c r="N188" s="23"/>
      <c r="O188" s="23"/>
    </row>
    <row r="189" spans="1:15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32"/>
      <c r="L189" s="23"/>
      <c r="M189" s="23"/>
      <c r="N189" s="23"/>
      <c r="O189" s="23"/>
    </row>
    <row r="190" spans="1:15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32"/>
      <c r="L190" s="23"/>
      <c r="M190" s="23"/>
      <c r="N190" s="23"/>
      <c r="O190" s="23"/>
    </row>
    <row r="191" spans="1:15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32"/>
      <c r="L191" s="23"/>
      <c r="M191" s="23"/>
      <c r="N191" s="23"/>
      <c r="O191" s="23"/>
    </row>
    <row r="192" spans="1:15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32"/>
      <c r="L192" s="23"/>
      <c r="M192" s="23"/>
      <c r="N192" s="23"/>
      <c r="O192" s="23"/>
    </row>
    <row r="193" spans="1:15" ht="12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32"/>
      <c r="L193" s="23"/>
      <c r="M193" s="23"/>
      <c r="N193" s="23"/>
      <c r="O193" s="23"/>
    </row>
    <row r="194" spans="1:15" ht="12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32"/>
      <c r="L194" s="23"/>
      <c r="M194" s="23"/>
      <c r="N194" s="23"/>
      <c r="O194" s="23"/>
    </row>
    <row r="195" spans="1:15" ht="12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32"/>
      <c r="L195" s="23"/>
      <c r="M195" s="23"/>
      <c r="N195" s="23"/>
      <c r="O195" s="23"/>
    </row>
    <row r="196" spans="1:15" ht="12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32"/>
      <c r="L196" s="23"/>
      <c r="M196" s="23"/>
      <c r="N196" s="23"/>
      <c r="O196" s="23"/>
    </row>
    <row r="197" spans="1:15" ht="12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32"/>
      <c r="L197" s="23"/>
      <c r="M197" s="23"/>
      <c r="N197" s="23"/>
      <c r="O197" s="23"/>
    </row>
    <row r="198" spans="1:15" ht="12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32"/>
      <c r="L198" s="23"/>
      <c r="M198" s="23"/>
      <c r="N198" s="23"/>
      <c r="O198" s="23"/>
    </row>
    <row r="199" spans="1:15" ht="12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32"/>
      <c r="L199" s="23"/>
      <c r="M199" s="23"/>
      <c r="N199" s="23"/>
      <c r="O199" s="23"/>
    </row>
    <row r="200" spans="1:15" ht="12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32"/>
      <c r="L200" s="23"/>
      <c r="M200" s="23"/>
      <c r="N200" s="23"/>
      <c r="O200" s="23"/>
    </row>
    <row r="201" spans="1:15" ht="12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32"/>
      <c r="L201" s="23"/>
      <c r="M201" s="23"/>
      <c r="N201" s="23"/>
      <c r="O201" s="23"/>
    </row>
    <row r="202" spans="1:15" ht="12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32"/>
      <c r="L202" s="23"/>
      <c r="M202" s="23"/>
      <c r="N202" s="23"/>
      <c r="O202" s="23"/>
    </row>
    <row r="203" spans="1:15" ht="12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32"/>
      <c r="L203" s="23"/>
      <c r="M203" s="23"/>
      <c r="N203" s="23"/>
      <c r="O203" s="23"/>
    </row>
    <row r="204" spans="1:15" ht="12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32"/>
      <c r="L204" s="23"/>
      <c r="M204" s="23"/>
      <c r="N204" s="23"/>
      <c r="O204" s="23"/>
    </row>
    <row r="205" spans="1:15" ht="12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32"/>
      <c r="L205" s="23"/>
      <c r="M205" s="23"/>
      <c r="N205" s="23"/>
      <c r="O205" s="23"/>
    </row>
    <row r="206" spans="1:15" ht="12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32"/>
      <c r="L206" s="23"/>
      <c r="M206" s="23"/>
      <c r="N206" s="23"/>
      <c r="O206" s="23"/>
    </row>
    <row r="207" spans="1:15" ht="12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32"/>
      <c r="L207" s="23"/>
      <c r="M207" s="23"/>
      <c r="N207" s="23"/>
      <c r="O207" s="23"/>
    </row>
    <row r="208" spans="1:15" ht="12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32"/>
      <c r="L208" s="23"/>
      <c r="M208" s="23"/>
      <c r="N208" s="23"/>
      <c r="O208" s="23"/>
    </row>
    <row r="209" spans="1:15" ht="12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32"/>
      <c r="L209" s="23"/>
      <c r="M209" s="23"/>
      <c r="N209" s="23"/>
      <c r="O209" s="23"/>
    </row>
    <row r="210" spans="1:15" ht="12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23"/>
      <c r="M210" s="23"/>
      <c r="N210" s="23"/>
      <c r="O210" s="23"/>
    </row>
    <row r="211" spans="1:15" ht="12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32"/>
      <c r="L211" s="23"/>
      <c r="M211" s="23"/>
      <c r="N211" s="23"/>
      <c r="O211" s="23"/>
    </row>
    <row r="212" spans="1:15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32"/>
      <c r="L212" s="23"/>
      <c r="M212" s="23"/>
      <c r="N212" s="23"/>
      <c r="O212" s="23"/>
    </row>
    <row r="213" spans="1:15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32"/>
      <c r="L213" s="23"/>
      <c r="M213" s="23"/>
      <c r="N213" s="23"/>
      <c r="O213" s="23"/>
    </row>
    <row r="214" spans="1:15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32"/>
      <c r="L214" s="23"/>
      <c r="M214" s="23"/>
      <c r="N214" s="23"/>
      <c r="O214" s="23"/>
    </row>
    <row r="215" spans="1:15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32"/>
      <c r="L215" s="23"/>
      <c r="M215" s="23"/>
      <c r="N215" s="23"/>
      <c r="O215" s="23"/>
    </row>
    <row r="216" spans="1:15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32"/>
      <c r="L216" s="23"/>
      <c r="M216" s="23"/>
      <c r="N216" s="23"/>
      <c r="O216" s="23"/>
    </row>
    <row r="217" spans="1:15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32"/>
      <c r="L217" s="23"/>
      <c r="M217" s="23"/>
      <c r="N217" s="23"/>
      <c r="O217" s="23"/>
    </row>
    <row r="218" spans="1:15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32"/>
      <c r="L218" s="23"/>
      <c r="M218" s="23"/>
      <c r="N218" s="23"/>
      <c r="O218" s="23"/>
    </row>
    <row r="219" spans="1:15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32"/>
      <c r="L219" s="23"/>
      <c r="M219" s="23"/>
      <c r="N219" s="23"/>
      <c r="O219" s="23"/>
    </row>
    <row r="220" spans="1:15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32"/>
      <c r="L220" s="23"/>
      <c r="M220" s="23"/>
      <c r="N220" s="23"/>
      <c r="O220" s="23"/>
    </row>
    <row r="221" spans="1:15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32"/>
      <c r="L221" s="23"/>
      <c r="M221" s="23"/>
      <c r="N221" s="23"/>
      <c r="O221" s="23"/>
    </row>
    <row r="222" spans="1:15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32"/>
      <c r="L222" s="23"/>
      <c r="M222" s="23"/>
      <c r="N222" s="23"/>
      <c r="O222" s="23"/>
    </row>
    <row r="223" spans="1:15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32"/>
      <c r="L223" s="23"/>
      <c r="M223" s="23"/>
      <c r="N223" s="23"/>
      <c r="O223" s="23"/>
    </row>
    <row r="224" spans="1:15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32"/>
      <c r="L224" s="23"/>
      <c r="M224" s="23"/>
      <c r="N224" s="23"/>
      <c r="O224" s="23"/>
    </row>
    <row r="225" spans="1:15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32"/>
      <c r="L225" s="23"/>
      <c r="M225" s="23"/>
      <c r="N225" s="23"/>
      <c r="O225" s="23"/>
    </row>
    <row r="226" spans="1:15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32"/>
      <c r="L226" s="23"/>
      <c r="M226" s="23"/>
      <c r="N226" s="23"/>
      <c r="O226" s="23"/>
    </row>
    <row r="227" spans="1:15" ht="12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32"/>
      <c r="L227" s="23"/>
      <c r="M227" s="23"/>
      <c r="N227" s="23"/>
      <c r="O227" s="23"/>
    </row>
    <row r="228" spans="1:15" ht="12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32"/>
      <c r="L228" s="23"/>
      <c r="M228" s="23"/>
      <c r="N228" s="23"/>
      <c r="O228" s="23"/>
    </row>
    <row r="229" spans="1:15" ht="12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32"/>
      <c r="L229" s="23"/>
      <c r="M229" s="23"/>
      <c r="N229" s="23"/>
      <c r="O229" s="23"/>
    </row>
    <row r="230" spans="1:15" ht="12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32"/>
      <c r="L230" s="23"/>
      <c r="M230" s="23"/>
      <c r="N230" s="23"/>
      <c r="O230" s="23"/>
    </row>
    <row r="231" spans="1:15" ht="12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32"/>
      <c r="L231" s="23"/>
      <c r="M231" s="23"/>
      <c r="N231" s="23"/>
      <c r="O231" s="23"/>
    </row>
    <row r="232" spans="1:15" ht="12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32"/>
      <c r="L232" s="23"/>
      <c r="M232" s="23"/>
      <c r="N232" s="23"/>
      <c r="O232" s="23"/>
    </row>
    <row r="233" spans="1:15" ht="12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32"/>
      <c r="L233" s="23"/>
      <c r="M233" s="23"/>
      <c r="N233" s="23"/>
      <c r="O233" s="23"/>
    </row>
    <row r="234" spans="1:15" ht="12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32"/>
      <c r="L234" s="23"/>
      <c r="M234" s="23"/>
      <c r="N234" s="23"/>
      <c r="O234" s="23"/>
    </row>
    <row r="235" spans="1:15" ht="12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32"/>
      <c r="L235" s="23"/>
      <c r="M235" s="23"/>
      <c r="N235" s="23"/>
      <c r="O235" s="23"/>
    </row>
    <row r="236" spans="1:15" ht="12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32"/>
      <c r="L236" s="23"/>
      <c r="M236" s="23"/>
      <c r="N236" s="23"/>
      <c r="O236" s="23"/>
    </row>
    <row r="237" spans="1:15" ht="12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32"/>
      <c r="L237" s="23"/>
      <c r="M237" s="23"/>
      <c r="N237" s="23"/>
      <c r="O237" s="23"/>
    </row>
    <row r="238" spans="1:15" ht="12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32"/>
      <c r="L238" s="23"/>
      <c r="M238" s="23"/>
      <c r="N238" s="23"/>
      <c r="O238" s="23"/>
    </row>
    <row r="239" spans="1:15" ht="12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32"/>
      <c r="L239" s="23"/>
      <c r="M239" s="23"/>
      <c r="N239" s="23"/>
      <c r="O239" s="23"/>
    </row>
    <row r="240" spans="1:15" ht="12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32"/>
      <c r="L240" s="23"/>
      <c r="M240" s="23"/>
      <c r="N240" s="23"/>
      <c r="O240" s="23"/>
    </row>
    <row r="241" spans="1:15" ht="12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32"/>
      <c r="L241" s="23"/>
      <c r="M241" s="23"/>
      <c r="N241" s="23"/>
      <c r="O241" s="23"/>
    </row>
    <row r="242" spans="1:15" ht="12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32"/>
      <c r="L242" s="23"/>
      <c r="M242" s="23"/>
      <c r="N242" s="23"/>
      <c r="O242" s="23"/>
    </row>
    <row r="243" spans="1:15" ht="12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32"/>
      <c r="L243" s="23"/>
      <c r="M243" s="23"/>
      <c r="N243" s="23"/>
      <c r="O243" s="23"/>
    </row>
    <row r="244" spans="1:15" ht="12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32"/>
      <c r="L244" s="23"/>
      <c r="M244" s="23"/>
      <c r="N244" s="23"/>
      <c r="O244" s="23"/>
    </row>
    <row r="245" spans="1:15" ht="12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32"/>
      <c r="L245" s="23"/>
      <c r="M245" s="23"/>
      <c r="N245" s="23"/>
      <c r="O245" s="23"/>
    </row>
    <row r="246" spans="1:15" ht="12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32"/>
      <c r="L246" s="23"/>
      <c r="M246" s="23"/>
      <c r="N246" s="23"/>
      <c r="O246" s="23"/>
    </row>
    <row r="247" spans="1:15" ht="12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32"/>
      <c r="L247" s="23"/>
      <c r="M247" s="23"/>
      <c r="N247" s="23"/>
      <c r="O247" s="23"/>
    </row>
    <row r="248" spans="1:15" ht="12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32"/>
      <c r="L248" s="23"/>
      <c r="M248" s="23"/>
      <c r="N248" s="23"/>
      <c r="O248" s="23"/>
    </row>
  </sheetData>
  <sheetProtection selectLockedCells="1" selectUnlockedCells="1"/>
  <mergeCells count="82">
    <mergeCell ref="C2:E2"/>
    <mergeCell ref="I2:O2"/>
    <mergeCell ref="A3:O3"/>
    <mergeCell ref="A4:O4"/>
    <mergeCell ref="A6:A7"/>
    <mergeCell ref="B6:B7"/>
    <mergeCell ref="C6:C7"/>
    <mergeCell ref="D6:D7"/>
    <mergeCell ref="O6:O7"/>
    <mergeCell ref="A18:A22"/>
    <mergeCell ref="C18:C22"/>
    <mergeCell ref="Q6:Q7"/>
    <mergeCell ref="A8:A12"/>
    <mergeCell ref="C8:C12"/>
    <mergeCell ref="Q8:Q9"/>
    <mergeCell ref="A13:A17"/>
    <mergeCell ref="C13:C17"/>
    <mergeCell ref="E6:N6"/>
    <mergeCell ref="A23:O23"/>
    <mergeCell ref="A24:O24"/>
    <mergeCell ref="A26:A27"/>
    <mergeCell ref="B26:B27"/>
    <mergeCell ref="C26:C27"/>
    <mergeCell ref="D26:D27"/>
    <mergeCell ref="O26:O27"/>
    <mergeCell ref="E26:N26"/>
    <mergeCell ref="A28:A32"/>
    <mergeCell ref="C28:C32"/>
    <mergeCell ref="A33:A37"/>
    <mergeCell ref="C33:C37"/>
    <mergeCell ref="A38:O38"/>
    <mergeCell ref="A39:O39"/>
    <mergeCell ref="A41:A42"/>
    <mergeCell ref="B41:B42"/>
    <mergeCell ref="C41:C42"/>
    <mergeCell ref="D41:D42"/>
    <mergeCell ref="O41:O42"/>
    <mergeCell ref="E41:N41"/>
    <mergeCell ref="A43:A47"/>
    <mergeCell ref="C43:C47"/>
    <mergeCell ref="A48:A52"/>
    <mergeCell ref="C48:C52"/>
    <mergeCell ref="A53:A57"/>
    <mergeCell ref="C53:C57"/>
    <mergeCell ref="A88:A92"/>
    <mergeCell ref="C88:C92"/>
    <mergeCell ref="E96:N96"/>
    <mergeCell ref="A58:A62"/>
    <mergeCell ref="C58:C62"/>
    <mergeCell ref="O59:O60"/>
    <mergeCell ref="A63:A67"/>
    <mergeCell ref="C63:C67"/>
    <mergeCell ref="A68:A72"/>
    <mergeCell ref="C68:C72"/>
    <mergeCell ref="A73:A77"/>
    <mergeCell ref="C73:C77"/>
    <mergeCell ref="A78:A82"/>
    <mergeCell ref="C78:C82"/>
    <mergeCell ref="A83:A87"/>
    <mergeCell ref="C83:C87"/>
    <mergeCell ref="A94:O94"/>
    <mergeCell ref="A96:A97"/>
    <mergeCell ref="B96:B97"/>
    <mergeCell ref="C96:C97"/>
    <mergeCell ref="D96:D97"/>
    <mergeCell ref="O96:O97"/>
    <mergeCell ref="A98:A102"/>
    <mergeCell ref="A113:O113"/>
    <mergeCell ref="A114:O114"/>
    <mergeCell ref="A116:A117"/>
    <mergeCell ref="B116:B117"/>
    <mergeCell ref="C116:C117"/>
    <mergeCell ref="D116:D117"/>
    <mergeCell ref="O116:O117"/>
    <mergeCell ref="E116:N116"/>
    <mergeCell ref="A104:A107"/>
    <mergeCell ref="A108:A112"/>
    <mergeCell ref="C109:C112"/>
    <mergeCell ref="A118:A122"/>
    <mergeCell ref="C118:C122"/>
    <mergeCell ref="A123:A127"/>
    <mergeCell ref="C123:C127"/>
  </mergeCells>
  <printOptions/>
  <pageMargins left="0" right="0" top="1.1811023622047245" bottom="0.3937007874015748" header="0.5118110236220472" footer="0.5118110236220472"/>
  <pageSetup fitToHeight="0" fitToWidth="1" horizontalDpi="600" verticalDpi="600" orientation="landscape" paperSize="9" scale="67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2021-02-12T10:59:45Z</cp:lastPrinted>
  <dcterms:created xsi:type="dcterms:W3CDTF">2020-05-28T12:22:45Z</dcterms:created>
  <dcterms:modified xsi:type="dcterms:W3CDTF">2021-02-12T11:00:21Z</dcterms:modified>
  <cp:category/>
  <cp:version/>
  <cp:contentType/>
  <cp:contentStatus/>
</cp:coreProperties>
</file>